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405" windowHeight="5220" activeTab="1"/>
  </bookViews>
  <sheets>
    <sheet name="データ" sheetId="1" r:id="rId1"/>
    <sheet name="グラフ" sheetId="2" r:id="rId2"/>
  </sheets>
  <externalReferences>
    <externalReference r:id="rId5"/>
  </externalReferences>
  <definedNames>
    <definedName name="__123Graph_Aｸﾞﾗﾌ2" hidden="1">#REF!</definedName>
    <definedName name="__123Graph_Aｸﾞﾗﾌ3" hidden="1">#REF!</definedName>
    <definedName name="__123Graph_Aｸﾞﾗﾌ4" hidden="1">#REF!</definedName>
    <definedName name="__123Graph_Aｸﾞﾗﾌ5" hidden="1">#REF!</definedName>
    <definedName name="__123Graph_Bｸﾞﾗﾌ2" hidden="1">#REF!</definedName>
    <definedName name="__123Graph_Bｸﾞﾗﾌ3" hidden="1">#REF!</definedName>
    <definedName name="__123Graph_Bｸﾞﾗﾌ4" hidden="1">#REF!</definedName>
    <definedName name="__123Graph_Bｸﾞﾗﾌ5" hidden="1">#REF!</definedName>
    <definedName name="__123Graph_Xｸﾞﾗﾌ2" hidden="1">#REF!</definedName>
    <definedName name="__123Graph_Xｸﾞﾗﾌ3" hidden="1">#REF!</definedName>
    <definedName name="__123Graph_Xｸﾞﾗﾌ4" hidden="1">#REF!</definedName>
    <definedName name="__123Graph_Xｸﾞﾗﾌ5" hidden="1">#REF!</definedName>
    <definedName name="_xlnm.Print_Area" localSheetId="0">'データ'!$A$1:$I$95</definedName>
  </definedNames>
  <calcPr fullCalcOnLoad="1"/>
</workbook>
</file>

<file path=xl/sharedStrings.xml><?xml version="1.0" encoding="utf-8"?>
<sst xmlns="http://schemas.openxmlformats.org/spreadsheetml/2006/main" count="143" uniqueCount="78">
  <si>
    <t>計</t>
  </si>
  <si>
    <t>国内向け出荷</t>
  </si>
  <si>
    <t>輸出用</t>
  </si>
  <si>
    <t>出荷計</t>
  </si>
  <si>
    <t>１９９７年末</t>
  </si>
  <si>
    <t>　　(A)</t>
  </si>
  <si>
    <t>　　(B)</t>
  </si>
  <si>
    <t>　　(C)</t>
  </si>
  <si>
    <t>　　(D)</t>
  </si>
  <si>
    <t>　　(E)</t>
  </si>
  <si>
    <t>　　(F)</t>
  </si>
  <si>
    <t>　　(G)</t>
  </si>
  <si>
    <t>　　(H)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</si>
  <si>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</si>
  <si>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</si>
  <si>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</si>
  <si>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</si>
  <si>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</si>
  <si>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</si>
  <si>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</si>
  <si>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</si>
  <si>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</si>
  <si>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</si>
  <si>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</si>
  <si>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</si>
  <si>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（前年同月比較）</t>
  </si>
  <si>
    <t>差し引き</t>
  </si>
  <si>
    <t>前年比</t>
  </si>
  <si>
    <t>(B)-(A)</t>
  </si>
  <si>
    <t>(B)/(A)％</t>
  </si>
  <si>
    <t>(D)-(C)</t>
  </si>
  <si>
    <t>(D)/(C)％</t>
  </si>
  <si>
    <t>(F)-(E)</t>
  </si>
  <si>
    <t>(F)/(E)％</t>
  </si>
  <si>
    <t>(H)-(G)</t>
  </si>
  <si>
    <t>(H)/(G)％</t>
  </si>
  <si>
    <t>○吸水性樹脂年次別出荷量実績推移</t>
  </si>
  <si>
    <t>○生産能力(単位：㌧/年）</t>
  </si>
  <si>
    <t>○月別生産・出荷等実績</t>
  </si>
  <si>
    <t>１９９８年末</t>
  </si>
  <si>
    <t>１９９９年末</t>
  </si>
  <si>
    <t>2000年</t>
  </si>
  <si>
    <t>2001年</t>
  </si>
  <si>
    <t>2002年</t>
  </si>
  <si>
    <t>(対前年比)</t>
  </si>
  <si>
    <t>２０００年末</t>
  </si>
  <si>
    <t>２００１年末</t>
  </si>
  <si>
    <t>（単位：㌧/年，％）</t>
  </si>
  <si>
    <t>-</t>
  </si>
  <si>
    <t>1991年</t>
  </si>
  <si>
    <t>1992年</t>
  </si>
  <si>
    <t>1993年</t>
  </si>
  <si>
    <t>1994年</t>
  </si>
  <si>
    <t>1995年</t>
  </si>
  <si>
    <t>1996年</t>
  </si>
  <si>
    <t>1997年</t>
  </si>
  <si>
    <t>1998年</t>
  </si>
  <si>
    <t>1999年</t>
  </si>
  <si>
    <t>２００２年末</t>
  </si>
  <si>
    <t>本統計データは、日本国内での製造、出荷、及び輸出を対象に国内吸水性樹脂メーカー各社からの月次報告を</t>
  </si>
  <si>
    <t>とりまとめ、半期毎に公表しているものです。</t>
  </si>
  <si>
    <t>生産数量</t>
  </si>
  <si>
    <t>国内向け出荷数量</t>
  </si>
  <si>
    <t>輸出用数量</t>
  </si>
  <si>
    <t>出荷合計数量</t>
  </si>
  <si>
    <t>　　　(単位:㌧/年)</t>
  </si>
  <si>
    <t>　　　（単位：％）</t>
  </si>
  <si>
    <t>（※各社の海外生産分は含まれておりません）</t>
  </si>
  <si>
    <t>2003年</t>
  </si>
  <si>
    <t>２００３年末</t>
  </si>
  <si>
    <t>経済産業省</t>
  </si>
  <si>
    <t>製造産業局化学課</t>
  </si>
  <si>
    <t>吸水性樹脂工業会月次報告取りまとめ表</t>
  </si>
  <si>
    <t>調査対象：吸水性樹脂工業会加盟６社集計（1996年まで11社、2000年まで８社、2003年3月まで７社）</t>
  </si>
  <si>
    <t>2004年</t>
  </si>
  <si>
    <t>２００４年末</t>
  </si>
  <si>
    <t>２００３</t>
  </si>
  <si>
    <t>２００４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</si>
</sst>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_);[Red]\(#,##0\)"/>
    <numFmt numFmtId="178" formatCode="0_);[Red]\(0\)"/>
    <numFmt numFmtId="179" formatCode="[&lt;=999]000;000\-00"/>
    <numFmt numFmtId="180" formatCode="0_ ;[Red]\-0\ "/>
    <numFmt numFmtId="181" formatCode="0.0;&quot;▲ &quot;0.0"/>
    <numFmt numFmtId="182" formatCode="0.0_ "/>
    <numFmt numFmtId="183" formatCode="0.0_);[Red]\(0.0\)"/>
  </numFmts>
  <fonts count="15">
    <font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12"/>
      <name val=""/>
      <family val="1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2"/>
      <name val="ＭＳ 明朝"/>
      <family val="1"/>
    </font>
    <font>
      <b/>
      <sz val="20"/>
      <name val=""/>
      <family val="1"/>
    </font>
    <font>
      <sz val="14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b/>
      <sz val="18"/>
      <name val="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>
        <color indexed="8"/>
      </right>
      <top style="thin"/>
      <bottom style="medium"/>
    </border>
    <border>
      <left style="medium">
        <color indexed="8"/>
      </left>
      <right style="medium"/>
      <top style="thin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</cellStyleXfs>
  <cellXfs count="161">
    <xf numFmtId="0" fontId="0" fillId="0" borderId="0" xfId="0" applyAlignment="1">
      <alignment/>
    </xf>
    <xf numFmtId="37" fontId="1" fillId="2" borderId="0" xfId="20" applyNumberFormat="1" applyFill="1" applyProtection="1">
      <alignment/>
      <protection/>
    </xf>
    <xf numFmtId="0" fontId="1" fillId="2" borderId="0" xfId="20" applyFill="1">
      <alignment/>
      <protection/>
    </xf>
    <xf numFmtId="14" fontId="1" fillId="2" borderId="0" xfId="20" applyNumberFormat="1" applyFill="1" applyAlignment="1">
      <alignment horizontal="center"/>
      <protection/>
    </xf>
    <xf numFmtId="0" fontId="0" fillId="2" borderId="0" xfId="0" applyFill="1" applyAlignment="1">
      <alignment/>
    </xf>
    <xf numFmtId="38" fontId="1" fillId="2" borderId="0" xfId="16" applyFill="1" applyAlignment="1">
      <alignment/>
    </xf>
    <xf numFmtId="37" fontId="1" fillId="2" borderId="0" xfId="20" applyNumberFormat="1" applyFont="1" applyFill="1" applyProtection="1">
      <alignment/>
      <protection/>
    </xf>
    <xf numFmtId="0" fontId="2" fillId="2" borderId="0" xfId="20" applyFont="1" applyFill="1">
      <alignment/>
      <protection/>
    </xf>
    <xf numFmtId="37" fontId="1" fillId="2" borderId="0" xfId="20" applyNumberFormat="1" applyFill="1" applyBorder="1" applyProtection="1">
      <alignment/>
      <protection/>
    </xf>
    <xf numFmtId="176" fontId="1" fillId="2" borderId="0" xfId="20" applyNumberFormat="1" applyFill="1" applyBorder="1" applyProtection="1">
      <alignment/>
      <protection/>
    </xf>
    <xf numFmtId="37" fontId="2" fillId="2" borderId="0" xfId="20" applyNumberFormat="1" applyFont="1" applyFill="1" applyProtection="1">
      <alignment/>
      <protection/>
    </xf>
    <xf numFmtId="37" fontId="1" fillId="2" borderId="0" xfId="20" applyNumberFormat="1" applyFont="1" applyFill="1" applyBorder="1" applyProtection="1">
      <alignment/>
      <protection/>
    </xf>
    <xf numFmtId="49" fontId="3" fillId="2" borderId="1" xfId="20" applyNumberFormat="1" applyFont="1" applyFill="1" applyBorder="1" applyAlignment="1">
      <alignment horizontal="center"/>
      <protection/>
    </xf>
    <xf numFmtId="49" fontId="3" fillId="2" borderId="2" xfId="20" applyNumberFormat="1" applyFont="1" applyFill="1" applyBorder="1" applyAlignment="1" applyProtection="1">
      <alignment horizontal="center"/>
      <protection/>
    </xf>
    <xf numFmtId="37" fontId="3" fillId="2" borderId="3" xfId="20" applyNumberFormat="1" applyFont="1" applyFill="1" applyBorder="1" applyAlignment="1" applyProtection="1">
      <alignment horizontal="center"/>
      <protection/>
    </xf>
    <xf numFmtId="37" fontId="3" fillId="2" borderId="4" xfId="20" applyNumberFormat="1" applyFont="1" applyFill="1" applyBorder="1" applyAlignment="1" applyProtection="1">
      <alignment horizontal="center"/>
      <protection/>
    </xf>
    <xf numFmtId="37" fontId="4" fillId="2" borderId="0" xfId="20" applyNumberFormat="1" applyFont="1" applyFill="1" applyBorder="1" applyProtection="1">
      <alignment/>
      <protection/>
    </xf>
    <xf numFmtId="177" fontId="3" fillId="2" borderId="5" xfId="20" applyNumberFormat="1" applyFont="1" applyFill="1" applyBorder="1" applyProtection="1">
      <alignment/>
      <protection/>
    </xf>
    <xf numFmtId="0" fontId="1" fillId="2" borderId="0" xfId="20" applyFill="1" applyBorder="1">
      <alignment/>
      <protection/>
    </xf>
    <xf numFmtId="176" fontId="4" fillId="2" borderId="5" xfId="20" applyNumberFormat="1" applyFont="1" applyFill="1" applyBorder="1" applyProtection="1">
      <alignment/>
      <protection/>
    </xf>
    <xf numFmtId="176" fontId="4" fillId="2" borderId="6" xfId="20" applyNumberFormat="1" applyFont="1" applyFill="1" applyBorder="1" applyProtection="1">
      <alignment/>
      <protection/>
    </xf>
    <xf numFmtId="176" fontId="4" fillId="2" borderId="7" xfId="20" applyNumberFormat="1" applyFont="1" applyFill="1" applyBorder="1" applyProtection="1">
      <alignment/>
      <protection/>
    </xf>
    <xf numFmtId="176" fontId="4" fillId="2" borderId="8" xfId="20" applyNumberFormat="1" applyFont="1" applyFill="1" applyBorder="1" applyAlignment="1" applyProtection="1">
      <alignment horizontal="center"/>
      <protection/>
    </xf>
    <xf numFmtId="176" fontId="4" fillId="2" borderId="9" xfId="20" applyNumberFormat="1" applyFont="1" applyFill="1" applyBorder="1" applyAlignment="1" applyProtection="1">
      <alignment horizontal="center"/>
      <protection/>
    </xf>
    <xf numFmtId="0" fontId="1" fillId="2" borderId="0" xfId="20" applyFill="1" applyAlignment="1">
      <alignment horizontal="center"/>
      <protection/>
    </xf>
    <xf numFmtId="14" fontId="1" fillId="2" borderId="0" xfId="20" applyNumberFormat="1" applyFill="1">
      <alignment/>
      <protection/>
    </xf>
    <xf numFmtId="37" fontId="1" fillId="2" borderId="10" xfId="20" applyNumberFormat="1" applyFont="1" applyFill="1" applyBorder="1" applyProtection="1">
      <alignment/>
      <protection/>
    </xf>
    <xf numFmtId="37" fontId="1" fillId="2" borderId="10" xfId="20" applyNumberFormat="1" applyFont="1" applyFill="1" applyBorder="1" applyAlignment="1" applyProtection="1">
      <alignment horizontal="center"/>
      <protection/>
    </xf>
    <xf numFmtId="37" fontId="1" fillId="2" borderId="11" xfId="20" applyNumberFormat="1" applyFont="1" applyFill="1" applyBorder="1" applyProtection="1">
      <alignment/>
      <protection/>
    </xf>
    <xf numFmtId="37" fontId="1" fillId="2" borderId="12" xfId="20" applyNumberFormat="1" applyFont="1" applyFill="1" applyBorder="1" applyProtection="1">
      <alignment/>
      <protection/>
    </xf>
    <xf numFmtId="37" fontId="1" fillId="2" borderId="13" xfId="20" applyNumberFormat="1" applyFont="1" applyFill="1" applyBorder="1" applyProtection="1">
      <alignment/>
      <protection/>
    </xf>
    <xf numFmtId="37" fontId="1" fillId="2" borderId="14" xfId="20" applyNumberFormat="1" applyFont="1" applyFill="1" applyBorder="1" applyAlignment="1" applyProtection="1">
      <alignment horizontal="center"/>
      <protection/>
    </xf>
    <xf numFmtId="37" fontId="9" fillId="2" borderId="15" xfId="20" applyNumberFormat="1" applyFont="1" applyFill="1" applyBorder="1" applyProtection="1">
      <alignment/>
      <protection/>
    </xf>
    <xf numFmtId="37" fontId="9" fillId="2" borderId="16" xfId="20" applyNumberFormat="1" applyFont="1" applyFill="1" applyBorder="1" applyProtection="1">
      <alignment/>
      <protection/>
    </xf>
    <xf numFmtId="37" fontId="9" fillId="2" borderId="17" xfId="20" applyNumberFormat="1" applyFont="1" applyFill="1" applyBorder="1" applyProtection="1">
      <alignment/>
      <protection/>
    </xf>
    <xf numFmtId="0" fontId="9" fillId="2" borderId="17" xfId="20" applyFont="1" applyFill="1" applyBorder="1">
      <alignment/>
      <protection/>
    </xf>
    <xf numFmtId="37" fontId="9" fillId="2" borderId="18" xfId="20" applyNumberFormat="1" applyFont="1" applyFill="1" applyBorder="1" applyProtection="1">
      <alignment/>
      <protection/>
    </xf>
    <xf numFmtId="37" fontId="9" fillId="2" borderId="0" xfId="20" applyNumberFormat="1" applyFont="1" applyFill="1" applyBorder="1" applyProtection="1">
      <alignment/>
      <protection/>
    </xf>
    <xf numFmtId="37" fontId="9" fillId="3" borderId="19" xfId="20" applyNumberFormat="1" applyFont="1" applyFill="1" applyBorder="1" applyAlignment="1" applyProtection="1">
      <alignment horizontal="center"/>
      <protection/>
    </xf>
    <xf numFmtId="37" fontId="9" fillId="3" borderId="20" xfId="20" applyNumberFormat="1" applyFont="1" applyFill="1" applyBorder="1" applyAlignment="1" applyProtection="1">
      <alignment horizontal="center"/>
      <protection/>
    </xf>
    <xf numFmtId="37" fontId="9" fillId="3" borderId="21" xfId="20" applyNumberFormat="1" applyFont="1" applyFill="1" applyBorder="1" applyAlignment="1" applyProtection="1">
      <alignment horizontal="center"/>
      <protection/>
    </xf>
    <xf numFmtId="49" fontId="9" fillId="3" borderId="22" xfId="20" applyNumberFormat="1" applyFont="1" applyFill="1" applyBorder="1" applyAlignment="1" applyProtection="1">
      <alignment horizontal="center"/>
      <protection/>
    </xf>
    <xf numFmtId="0" fontId="9" fillId="3" borderId="23" xfId="20" applyFont="1" applyFill="1" applyBorder="1" applyAlignment="1">
      <alignment horizontal="center"/>
      <protection/>
    </xf>
    <xf numFmtId="49" fontId="9" fillId="3" borderId="23" xfId="20" applyNumberFormat="1" applyFont="1" applyFill="1" applyBorder="1" applyAlignment="1" applyProtection="1">
      <alignment horizontal="center"/>
      <protection/>
    </xf>
    <xf numFmtId="37" fontId="9" fillId="2" borderId="24" xfId="20" applyNumberFormat="1" applyFont="1" applyFill="1" applyBorder="1" applyProtection="1">
      <alignment/>
      <protection/>
    </xf>
    <xf numFmtId="37" fontId="9" fillId="2" borderId="25" xfId="20" applyNumberFormat="1" applyFont="1" applyFill="1" applyBorder="1" applyProtection="1">
      <alignment/>
      <protection/>
    </xf>
    <xf numFmtId="49" fontId="9" fillId="2" borderId="26" xfId="20" applyNumberFormat="1" applyFont="1" applyFill="1" applyBorder="1" applyProtection="1">
      <alignment/>
      <protection/>
    </xf>
    <xf numFmtId="37" fontId="3" fillId="2" borderId="15" xfId="20" applyNumberFormat="1" applyFont="1" applyFill="1" applyBorder="1" applyProtection="1">
      <alignment/>
      <protection/>
    </xf>
    <xf numFmtId="37" fontId="3" fillId="2" borderId="27" xfId="20" applyNumberFormat="1" applyFont="1" applyFill="1" applyBorder="1" applyProtection="1">
      <alignment/>
      <protection/>
    </xf>
    <xf numFmtId="37" fontId="3" fillId="2" borderId="28" xfId="20" applyNumberFormat="1" applyFont="1" applyFill="1" applyBorder="1" applyProtection="1">
      <alignment/>
      <protection/>
    </xf>
    <xf numFmtId="0" fontId="11" fillId="2" borderId="0" xfId="0" applyFont="1" applyFill="1" applyAlignment="1">
      <alignment/>
    </xf>
    <xf numFmtId="37" fontId="2" fillId="2" borderId="0" xfId="20" applyNumberFormat="1" applyFont="1" applyFill="1" applyAlignment="1" applyProtection="1">
      <alignment horizontal="left" vertical="center"/>
      <protection/>
    </xf>
    <xf numFmtId="0" fontId="12" fillId="2" borderId="0" xfId="20" applyFont="1" applyFill="1">
      <alignment/>
      <protection/>
    </xf>
    <xf numFmtId="37" fontId="12" fillId="2" borderId="0" xfId="20" applyNumberFormat="1" applyFont="1" applyFill="1" applyProtection="1">
      <alignment/>
      <protection/>
    </xf>
    <xf numFmtId="37" fontId="10" fillId="2" borderId="0" xfId="20" applyNumberFormat="1" applyFont="1" applyFill="1" applyAlignment="1" applyProtection="1">
      <alignment horizontal="center"/>
      <protection/>
    </xf>
    <xf numFmtId="37" fontId="1" fillId="2" borderId="0" xfId="20" applyNumberFormat="1" applyFont="1" applyFill="1" applyAlignment="1" applyProtection="1">
      <alignment horizontal="left"/>
      <protection/>
    </xf>
    <xf numFmtId="37" fontId="1" fillId="2" borderId="0" xfId="20" applyNumberFormat="1" applyFont="1" applyFill="1" applyAlignment="1" applyProtection="1">
      <alignment horizontal="left" vertical="top"/>
      <protection/>
    </xf>
    <xf numFmtId="37" fontId="1" fillId="2" borderId="17" xfId="20" applyNumberFormat="1" applyFont="1" applyFill="1" applyBorder="1" applyAlignment="1" applyProtection="1">
      <alignment horizontal="center"/>
      <protection/>
    </xf>
    <xf numFmtId="177" fontId="1" fillId="2" borderId="6" xfId="20" applyNumberFormat="1" applyFont="1" applyFill="1" applyBorder="1" applyProtection="1">
      <alignment/>
      <protection/>
    </xf>
    <xf numFmtId="37" fontId="1" fillId="2" borderId="29" xfId="20" applyNumberFormat="1" applyFont="1" applyFill="1" applyBorder="1" applyAlignment="1" applyProtection="1">
      <alignment horizontal="center"/>
      <protection/>
    </xf>
    <xf numFmtId="177" fontId="1" fillId="2" borderId="7" xfId="20" applyNumberFormat="1" applyFont="1" applyFill="1" applyBorder="1" applyProtection="1">
      <alignment/>
      <protection/>
    </xf>
    <xf numFmtId="37" fontId="1" fillId="2" borderId="30" xfId="20" applyNumberFormat="1" applyFont="1" applyFill="1" applyBorder="1" applyAlignment="1" applyProtection="1">
      <alignment horizontal="center"/>
      <protection/>
    </xf>
    <xf numFmtId="37" fontId="1" fillId="2" borderId="31" xfId="20" applyNumberFormat="1" applyFont="1" applyFill="1" applyBorder="1" applyProtection="1">
      <alignment/>
      <protection/>
    </xf>
    <xf numFmtId="0" fontId="1" fillId="2" borderId="0" xfId="20" applyFont="1" applyFill="1">
      <alignment/>
      <protection/>
    </xf>
    <xf numFmtId="37" fontId="1" fillId="2" borderId="15" xfId="20" applyNumberFormat="1" applyFont="1" applyFill="1" applyBorder="1" applyProtection="1">
      <alignment/>
      <protection/>
    </xf>
    <xf numFmtId="37" fontId="1" fillId="2" borderId="27" xfId="20" applyNumberFormat="1" applyFont="1" applyFill="1" applyBorder="1" applyProtection="1">
      <alignment/>
      <protection/>
    </xf>
    <xf numFmtId="0" fontId="1" fillId="2" borderId="1" xfId="20" applyFont="1" applyFill="1" applyBorder="1" applyAlignment="1">
      <alignment horizontal="center" shrinkToFit="1"/>
      <protection/>
    </xf>
    <xf numFmtId="37" fontId="1" fillId="2" borderId="2" xfId="20" applyNumberFormat="1" applyFont="1" applyFill="1" applyBorder="1" applyAlignment="1" applyProtection="1">
      <alignment horizontal="center" shrinkToFit="1"/>
      <protection/>
    </xf>
    <xf numFmtId="0" fontId="1" fillId="2" borderId="2" xfId="20" applyFont="1" applyFill="1" applyBorder="1" applyAlignment="1">
      <alignment horizontal="center" shrinkToFit="1"/>
      <protection/>
    </xf>
    <xf numFmtId="37" fontId="1" fillId="2" borderId="32" xfId="20" applyNumberFormat="1" applyFont="1" applyFill="1" applyBorder="1" applyAlignment="1" applyProtection="1">
      <alignment horizontal="center" shrinkToFit="1"/>
      <protection/>
    </xf>
    <xf numFmtId="37" fontId="1" fillId="2" borderId="3" xfId="20" applyNumberFormat="1" applyFont="1" applyFill="1" applyBorder="1" applyAlignment="1" applyProtection="1">
      <alignment horizontal="center" shrinkToFit="1"/>
      <protection/>
    </xf>
    <xf numFmtId="37" fontId="1" fillId="2" borderId="4" xfId="20" applyNumberFormat="1" applyFont="1" applyFill="1" applyBorder="1" applyAlignment="1" applyProtection="1">
      <alignment horizontal="center" shrinkToFit="1"/>
      <protection/>
    </xf>
    <xf numFmtId="37" fontId="1" fillId="2" borderId="33" xfId="20" applyNumberFormat="1" applyFont="1" applyFill="1" applyBorder="1" applyAlignment="1" applyProtection="1">
      <alignment horizontal="center" shrinkToFit="1"/>
      <protection/>
    </xf>
    <xf numFmtId="37" fontId="1" fillId="2" borderId="16" xfId="20" applyNumberFormat="1" applyFont="1" applyFill="1" applyBorder="1" applyAlignment="1" applyProtection="1">
      <alignment horizontal="center"/>
      <protection/>
    </xf>
    <xf numFmtId="37" fontId="1" fillId="2" borderId="34" xfId="20" applyNumberFormat="1" applyFont="1" applyFill="1" applyBorder="1" applyProtection="1">
      <alignment/>
      <protection/>
    </xf>
    <xf numFmtId="37" fontId="1" fillId="2" borderId="5" xfId="20" applyNumberFormat="1" applyFont="1" applyFill="1" applyBorder="1" applyProtection="1">
      <alignment/>
      <protection/>
    </xf>
    <xf numFmtId="37" fontId="1" fillId="2" borderId="35" xfId="20" applyNumberFormat="1" applyFont="1" applyFill="1" applyBorder="1" applyProtection="1">
      <alignment/>
      <protection/>
    </xf>
    <xf numFmtId="37" fontId="1" fillId="2" borderId="6" xfId="20" applyNumberFormat="1" applyFont="1" applyFill="1" applyBorder="1" applyProtection="1">
      <alignment/>
      <protection/>
    </xf>
    <xf numFmtId="37" fontId="1" fillId="2" borderId="18" xfId="20" applyNumberFormat="1" applyFont="1" applyFill="1" applyBorder="1" applyAlignment="1" applyProtection="1">
      <alignment horizontal="center"/>
      <protection/>
    </xf>
    <xf numFmtId="37" fontId="1" fillId="2" borderId="14" xfId="20" applyNumberFormat="1" applyFont="1" applyFill="1" applyBorder="1" applyProtection="1">
      <alignment/>
      <protection/>
    </xf>
    <xf numFmtId="37" fontId="1" fillId="2" borderId="36" xfId="20" applyNumberFormat="1" applyFont="1" applyFill="1" applyBorder="1" applyProtection="1">
      <alignment/>
      <protection/>
    </xf>
    <xf numFmtId="176" fontId="1" fillId="2" borderId="6" xfId="20" applyNumberFormat="1" applyFont="1" applyFill="1" applyBorder="1" applyProtection="1">
      <alignment/>
      <protection/>
    </xf>
    <xf numFmtId="176" fontId="1" fillId="2" borderId="37" xfId="20" applyNumberFormat="1" applyFont="1" applyFill="1" applyBorder="1" applyProtection="1">
      <alignment/>
      <protection/>
    </xf>
    <xf numFmtId="37" fontId="1" fillId="2" borderId="37" xfId="20" applyNumberFormat="1" applyFont="1" applyFill="1" applyBorder="1" applyProtection="1">
      <alignment/>
      <protection/>
    </xf>
    <xf numFmtId="176" fontId="1" fillId="2" borderId="38" xfId="20" applyNumberFormat="1" applyFont="1" applyFill="1" applyBorder="1" applyProtection="1">
      <alignment/>
      <protection/>
    </xf>
    <xf numFmtId="176" fontId="1" fillId="2" borderId="39" xfId="20" applyNumberFormat="1" applyFont="1" applyFill="1" applyBorder="1" applyProtection="1">
      <alignment/>
      <protection/>
    </xf>
    <xf numFmtId="37" fontId="1" fillId="2" borderId="40" xfId="20" applyNumberFormat="1" applyFont="1" applyFill="1" applyBorder="1" applyProtection="1">
      <alignment/>
      <protection/>
    </xf>
    <xf numFmtId="38" fontId="1" fillId="2" borderId="41" xfId="16" applyFont="1" applyFill="1" applyBorder="1" applyAlignment="1">
      <alignment/>
    </xf>
    <xf numFmtId="176" fontId="1" fillId="2" borderId="42" xfId="20" applyNumberFormat="1" applyFont="1" applyFill="1" applyBorder="1" applyProtection="1">
      <alignment/>
      <protection/>
    </xf>
    <xf numFmtId="37" fontId="1" fillId="2" borderId="42" xfId="20" applyNumberFormat="1" applyFont="1" applyFill="1" applyBorder="1" applyProtection="1">
      <alignment/>
      <protection/>
    </xf>
    <xf numFmtId="38" fontId="1" fillId="2" borderId="6" xfId="16" applyFont="1" applyFill="1" applyBorder="1" applyAlignment="1">
      <alignment/>
    </xf>
    <xf numFmtId="176" fontId="1" fillId="2" borderId="43" xfId="20" applyNumberFormat="1" applyFont="1" applyFill="1" applyBorder="1" applyProtection="1">
      <alignment/>
      <protection/>
    </xf>
    <xf numFmtId="37" fontId="1" fillId="2" borderId="44" xfId="20" applyNumberFormat="1" applyFont="1" applyFill="1" applyBorder="1" applyProtection="1">
      <alignment/>
      <protection/>
    </xf>
    <xf numFmtId="37" fontId="1" fillId="2" borderId="6" xfId="20" applyNumberFormat="1" applyFont="1" applyFill="1" applyBorder="1" applyAlignment="1" applyProtection="1">
      <alignment horizontal="right"/>
      <protection/>
    </xf>
    <xf numFmtId="37" fontId="1" fillId="2" borderId="38" xfId="20" applyNumberFormat="1" applyFont="1" applyFill="1" applyBorder="1" applyAlignment="1" applyProtection="1">
      <alignment horizontal="right"/>
      <protection/>
    </xf>
    <xf numFmtId="37" fontId="1" fillId="2" borderId="0" xfId="20" applyNumberFormat="1" applyFont="1" applyFill="1" applyAlignment="1" applyProtection="1">
      <alignment horizontal="distributed"/>
      <protection/>
    </xf>
    <xf numFmtId="37" fontId="1" fillId="2" borderId="45" xfId="20" applyNumberFormat="1" applyFont="1" applyFill="1" applyBorder="1" applyProtection="1">
      <alignment/>
      <protection/>
    </xf>
    <xf numFmtId="176" fontId="1" fillId="2" borderId="45" xfId="20" applyNumberFormat="1" applyFont="1" applyFill="1" applyBorder="1" applyProtection="1">
      <alignment/>
      <protection/>
    </xf>
    <xf numFmtId="176" fontId="1" fillId="2" borderId="46" xfId="20" applyNumberFormat="1" applyFont="1" applyFill="1" applyBorder="1" applyProtection="1">
      <alignment/>
      <protection/>
    </xf>
    <xf numFmtId="37" fontId="3" fillId="2" borderId="47" xfId="20" applyNumberFormat="1" applyFont="1" applyFill="1" applyBorder="1" applyAlignment="1" applyProtection="1">
      <alignment horizontal="center"/>
      <protection/>
    </xf>
    <xf numFmtId="177" fontId="3" fillId="2" borderId="48" xfId="20" applyNumberFormat="1" applyFont="1" applyFill="1" applyBorder="1" applyProtection="1">
      <alignment/>
      <protection/>
    </xf>
    <xf numFmtId="177" fontId="3" fillId="2" borderId="42" xfId="20" applyNumberFormat="1" applyFont="1" applyFill="1" applyBorder="1" applyProtection="1">
      <alignment/>
      <protection/>
    </xf>
    <xf numFmtId="177" fontId="3" fillId="2" borderId="49" xfId="20" applyNumberFormat="1" applyFont="1" applyFill="1" applyBorder="1" applyProtection="1">
      <alignment/>
      <protection/>
    </xf>
    <xf numFmtId="177" fontId="3" fillId="2" borderId="50" xfId="20" applyNumberFormat="1" applyFont="1" applyFill="1" applyBorder="1" applyProtection="1">
      <alignment/>
      <protection/>
    </xf>
    <xf numFmtId="49" fontId="3" fillId="2" borderId="51" xfId="20" applyNumberFormat="1" applyFont="1" applyFill="1" applyBorder="1" applyAlignment="1" applyProtection="1">
      <alignment horizontal="center"/>
      <protection/>
    </xf>
    <xf numFmtId="37" fontId="3" fillId="2" borderId="52" xfId="20" applyNumberFormat="1" applyFont="1" applyFill="1" applyBorder="1" applyAlignment="1" applyProtection="1">
      <alignment horizontal="center"/>
      <protection/>
    </xf>
    <xf numFmtId="177" fontId="3" fillId="2" borderId="53" xfId="20" applyNumberFormat="1" applyFont="1" applyFill="1" applyBorder="1" applyProtection="1">
      <alignment/>
      <protection/>
    </xf>
    <xf numFmtId="177" fontId="3" fillId="2" borderId="45" xfId="20" applyNumberFormat="1" applyFont="1" applyFill="1" applyBorder="1" applyProtection="1">
      <alignment/>
      <protection/>
    </xf>
    <xf numFmtId="177" fontId="3" fillId="2" borderId="54" xfId="20" applyNumberFormat="1" applyFont="1" applyFill="1" applyBorder="1" applyProtection="1">
      <alignment/>
      <protection/>
    </xf>
    <xf numFmtId="37" fontId="9" fillId="2" borderId="26" xfId="20" applyNumberFormat="1" applyFont="1" applyFill="1" applyBorder="1" applyProtection="1">
      <alignment/>
      <protection/>
    </xf>
    <xf numFmtId="37" fontId="1" fillId="2" borderId="55" xfId="20" applyNumberFormat="1" applyFont="1" applyFill="1" applyBorder="1" applyProtection="1">
      <alignment/>
      <protection/>
    </xf>
    <xf numFmtId="37" fontId="9" fillId="2" borderId="56" xfId="20" applyNumberFormat="1" applyFont="1" applyFill="1" applyBorder="1" applyProtection="1">
      <alignment/>
      <protection/>
    </xf>
    <xf numFmtId="37" fontId="1" fillId="2" borderId="57" xfId="20" applyNumberFormat="1" applyFont="1" applyFill="1" applyBorder="1" applyProtection="1">
      <alignment/>
      <protection/>
    </xf>
    <xf numFmtId="176" fontId="4" fillId="2" borderId="53" xfId="20" applyNumberFormat="1" applyFont="1" applyFill="1" applyBorder="1" applyProtection="1">
      <alignment/>
      <protection/>
    </xf>
    <xf numFmtId="176" fontId="4" fillId="2" borderId="45" xfId="20" applyNumberFormat="1" applyFont="1" applyFill="1" applyBorder="1" applyProtection="1">
      <alignment/>
      <protection/>
    </xf>
    <xf numFmtId="176" fontId="4" fillId="2" borderId="54" xfId="20" applyNumberFormat="1" applyFont="1" applyFill="1" applyBorder="1" applyProtection="1">
      <alignment/>
      <protection/>
    </xf>
    <xf numFmtId="37" fontId="1" fillId="2" borderId="1" xfId="20" applyNumberFormat="1" applyFont="1" applyFill="1" applyBorder="1" applyProtection="1">
      <alignment/>
      <protection/>
    </xf>
    <xf numFmtId="176" fontId="4" fillId="2" borderId="2" xfId="20" applyNumberFormat="1" applyFont="1" applyFill="1" applyBorder="1" applyProtection="1">
      <alignment/>
      <protection/>
    </xf>
    <xf numFmtId="37" fontId="1" fillId="2" borderId="2" xfId="20" applyNumberFormat="1" applyFont="1" applyFill="1" applyBorder="1" applyProtection="1">
      <alignment/>
      <protection/>
    </xf>
    <xf numFmtId="176" fontId="4" fillId="2" borderId="51" xfId="20" applyNumberFormat="1" applyFont="1" applyFill="1" applyBorder="1" applyProtection="1">
      <alignment/>
      <protection/>
    </xf>
    <xf numFmtId="37" fontId="1" fillId="2" borderId="58" xfId="20" applyNumberFormat="1" applyFont="1" applyFill="1" applyBorder="1" applyProtection="1">
      <alignment/>
      <protection/>
    </xf>
    <xf numFmtId="176" fontId="4" fillId="2" borderId="59" xfId="20" applyNumberFormat="1" applyFont="1" applyFill="1" applyBorder="1" applyProtection="1">
      <alignment/>
      <protection/>
    </xf>
    <xf numFmtId="37" fontId="1" fillId="2" borderId="59" xfId="20" applyNumberFormat="1" applyFont="1" applyFill="1" applyBorder="1" applyProtection="1">
      <alignment/>
      <protection/>
    </xf>
    <xf numFmtId="176" fontId="4" fillId="2" borderId="60" xfId="20" applyNumberFormat="1" applyFont="1" applyFill="1" applyBorder="1" applyProtection="1">
      <alignment/>
      <protection/>
    </xf>
    <xf numFmtId="177" fontId="3" fillId="2" borderId="61" xfId="20" applyNumberFormat="1" applyFont="1" applyFill="1" applyBorder="1" applyProtection="1">
      <alignment/>
      <protection/>
    </xf>
    <xf numFmtId="37" fontId="1" fillId="2" borderId="41" xfId="20" applyNumberFormat="1" applyFont="1" applyFill="1" applyBorder="1" applyProtection="1">
      <alignment/>
      <protection/>
    </xf>
    <xf numFmtId="37" fontId="1" fillId="2" borderId="62" xfId="20" applyNumberFormat="1" applyFont="1" applyFill="1" applyBorder="1" applyProtection="1">
      <alignment/>
      <protection/>
    </xf>
    <xf numFmtId="49" fontId="9" fillId="3" borderId="23" xfId="20" applyNumberFormat="1" applyFont="1" applyFill="1" applyBorder="1" applyAlignment="1" applyProtection="1">
      <alignment horizontal="center" shrinkToFit="1"/>
      <protection/>
    </xf>
    <xf numFmtId="49" fontId="9" fillId="3" borderId="63" xfId="20" applyNumberFormat="1" applyFont="1" applyFill="1" applyBorder="1" applyAlignment="1" applyProtection="1">
      <alignment horizontal="center"/>
      <protection/>
    </xf>
    <xf numFmtId="49" fontId="9" fillId="3" borderId="19" xfId="20" applyNumberFormat="1" applyFont="1" applyFill="1" applyBorder="1" applyAlignment="1" applyProtection="1">
      <alignment horizontal="center"/>
      <protection/>
    </xf>
    <xf numFmtId="176" fontId="1" fillId="2" borderId="10" xfId="20" applyNumberFormat="1" applyFont="1" applyFill="1" applyBorder="1" applyProtection="1">
      <alignment/>
      <protection/>
    </xf>
    <xf numFmtId="176" fontId="1" fillId="2" borderId="14" xfId="20" applyNumberFormat="1" applyFont="1" applyFill="1" applyBorder="1" applyProtection="1">
      <alignment/>
      <protection/>
    </xf>
    <xf numFmtId="177" fontId="3" fillId="2" borderId="64" xfId="20" applyNumberFormat="1" applyFont="1" applyFill="1" applyBorder="1" applyProtection="1">
      <alignment/>
      <protection/>
    </xf>
    <xf numFmtId="177" fontId="1" fillId="2" borderId="65" xfId="20" applyNumberFormat="1" applyFont="1" applyFill="1" applyBorder="1" applyProtection="1">
      <alignment/>
      <protection/>
    </xf>
    <xf numFmtId="177" fontId="1" fillId="2" borderId="66" xfId="20" applyNumberFormat="1" applyFont="1" applyFill="1" applyBorder="1" applyProtection="1">
      <alignment/>
      <protection/>
    </xf>
    <xf numFmtId="37" fontId="1" fillId="2" borderId="67" xfId="20" applyNumberFormat="1" applyFont="1" applyFill="1" applyBorder="1" applyProtection="1">
      <alignment/>
      <protection/>
    </xf>
    <xf numFmtId="37" fontId="3" fillId="2" borderId="68" xfId="20" applyNumberFormat="1" applyFont="1" applyFill="1" applyBorder="1" applyAlignment="1" applyProtection="1">
      <alignment horizontal="center"/>
      <protection/>
    </xf>
    <xf numFmtId="37" fontId="1" fillId="2" borderId="69" xfId="20" applyNumberFormat="1" applyFont="1" applyFill="1" applyBorder="1" applyAlignment="1" applyProtection="1">
      <alignment horizontal="center"/>
      <protection/>
    </xf>
    <xf numFmtId="37" fontId="1" fillId="2" borderId="70" xfId="20" applyNumberFormat="1" applyFont="1" applyFill="1" applyBorder="1" applyAlignment="1" applyProtection="1">
      <alignment horizontal="center"/>
      <protection/>
    </xf>
    <xf numFmtId="37" fontId="1" fillId="2" borderId="71" xfId="20" applyNumberFormat="1" applyFont="1" applyFill="1" applyBorder="1" applyAlignment="1" applyProtection="1">
      <alignment horizontal="center"/>
      <protection/>
    </xf>
    <xf numFmtId="49" fontId="3" fillId="2" borderId="2" xfId="20" applyNumberFormat="1" applyFont="1" applyFill="1" applyBorder="1" applyAlignment="1">
      <alignment horizontal="center"/>
      <protection/>
    </xf>
    <xf numFmtId="58" fontId="13" fillId="2" borderId="0" xfId="0" applyNumberFormat="1" applyFont="1" applyFill="1" applyAlignment="1">
      <alignment horizontal="distributed"/>
    </xf>
    <xf numFmtId="37" fontId="1" fillId="2" borderId="0" xfId="20" applyNumberFormat="1" applyFont="1" applyFill="1" applyAlignment="1" applyProtection="1">
      <alignment horizontal="distributed"/>
      <protection/>
    </xf>
    <xf numFmtId="37" fontId="1" fillId="2" borderId="0" xfId="20" applyNumberFormat="1" applyFont="1" applyFill="1" applyAlignment="1" applyProtection="1">
      <alignment horizontal="center"/>
      <protection/>
    </xf>
    <xf numFmtId="37" fontId="14" fillId="2" borderId="0" xfId="20" applyNumberFormat="1" applyFont="1" applyFill="1" applyAlignment="1" applyProtection="1">
      <alignment horizontal="center"/>
      <protection/>
    </xf>
    <xf numFmtId="37" fontId="3" fillId="3" borderId="72" xfId="20" applyNumberFormat="1" applyFont="1" applyFill="1" applyBorder="1" applyAlignment="1" applyProtection="1">
      <alignment horizontal="center"/>
      <protection/>
    </xf>
    <xf numFmtId="37" fontId="3" fillId="3" borderId="73" xfId="20" applyNumberFormat="1" applyFont="1" applyFill="1" applyBorder="1" applyAlignment="1" applyProtection="1">
      <alignment horizontal="center"/>
      <protection/>
    </xf>
    <xf numFmtId="37" fontId="3" fillId="3" borderId="74" xfId="20" applyNumberFormat="1" applyFont="1" applyFill="1" applyBorder="1" applyAlignment="1" applyProtection="1">
      <alignment horizontal="center"/>
      <protection/>
    </xf>
    <xf numFmtId="37" fontId="3" fillId="3" borderId="11" xfId="20" applyNumberFormat="1" applyFont="1" applyFill="1" applyBorder="1" applyAlignment="1" applyProtection="1">
      <alignment horizontal="center"/>
      <protection/>
    </xf>
    <xf numFmtId="37" fontId="1" fillId="2" borderId="72" xfId="20" applyNumberFormat="1" applyFont="1" applyFill="1" applyBorder="1" applyAlignment="1" applyProtection="1">
      <alignment horizontal="center"/>
      <protection/>
    </xf>
    <xf numFmtId="37" fontId="1" fillId="2" borderId="73" xfId="20" applyNumberFormat="1" applyFont="1" applyFill="1" applyBorder="1" applyAlignment="1" applyProtection="1">
      <alignment horizontal="center"/>
      <protection/>
    </xf>
    <xf numFmtId="37" fontId="1" fillId="2" borderId="74" xfId="20" applyNumberFormat="1" applyFont="1" applyFill="1" applyBorder="1" applyAlignment="1" applyProtection="1">
      <alignment horizontal="center"/>
      <protection/>
    </xf>
    <xf numFmtId="37" fontId="1" fillId="2" borderId="11" xfId="20" applyNumberFormat="1" applyFont="1" applyFill="1" applyBorder="1" applyAlignment="1" applyProtection="1">
      <alignment horizontal="center"/>
      <protection/>
    </xf>
    <xf numFmtId="37" fontId="1" fillId="2" borderId="75" xfId="20" applyNumberFormat="1" applyFont="1" applyFill="1" applyBorder="1" applyAlignment="1" applyProtection="1">
      <alignment horizontal="center"/>
      <protection/>
    </xf>
    <xf numFmtId="37" fontId="1" fillId="2" borderId="76" xfId="20" applyNumberFormat="1" applyFont="1" applyFill="1" applyBorder="1" applyAlignment="1" applyProtection="1">
      <alignment horizontal="center"/>
      <protection/>
    </xf>
    <xf numFmtId="37" fontId="1" fillId="2" borderId="77" xfId="20" applyNumberFormat="1" applyFont="1" applyFill="1" applyBorder="1" applyAlignment="1" applyProtection="1">
      <alignment horizontal="center"/>
      <protection/>
    </xf>
    <xf numFmtId="37" fontId="1" fillId="2" borderId="13" xfId="20" applyNumberFormat="1" applyFont="1" applyFill="1" applyBorder="1" applyAlignment="1" applyProtection="1">
      <alignment horizontal="center"/>
      <protection/>
    </xf>
    <xf numFmtId="37" fontId="1" fillId="2" borderId="78" xfId="20" applyNumberFormat="1" applyFont="1" applyFill="1" applyBorder="1" applyAlignment="1" applyProtection="1">
      <alignment horizontal="center"/>
      <protection/>
    </xf>
    <xf numFmtId="37" fontId="1" fillId="2" borderId="79" xfId="20" applyNumberFormat="1" applyFont="1" applyFill="1" applyBorder="1" applyAlignment="1" applyProtection="1">
      <alignment horizontal="center"/>
      <protection/>
    </xf>
    <xf numFmtId="37" fontId="1" fillId="2" borderId="80" xfId="20" applyNumberFormat="1" applyFont="1" applyFill="1" applyBorder="1" applyAlignment="1" applyProtection="1">
      <alignment horizontal="center"/>
      <protection/>
    </xf>
    <xf numFmtId="37" fontId="1" fillId="2" borderId="81" xfId="20" applyNumberFormat="1" applyFont="1" applyFill="1" applyBorder="1" applyAlignment="1" applyProtection="1">
      <alignment horizont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  <cellStyle name="未定義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ＳＡＰ生産数量</a:t>
            </a:r>
          </a:p>
        </c:rich>
      </c:tx>
      <c:layout>
        <c:manualLayout>
          <c:xMode val="factor"/>
          <c:yMode val="factor"/>
          <c:x val="-0.04775"/>
          <c:y val="-0.002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725"/>
          <c:y val="0.161"/>
          <c:w val="0.79425"/>
          <c:h val="0.768"/>
        </c:manualLayout>
      </c:layout>
      <c:barChart>
        <c:barDir val="col"/>
        <c:grouping val="clustered"/>
        <c:varyColors val="0"/>
        <c:ser>
          <c:idx val="1"/>
          <c:order val="0"/>
          <c:tx>
            <c:v>2003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'[1]2003年まとめ '!$B$117:$B$128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データ!$B$46:$B$57</c:f>
              <c:numCache>
                <c:ptCount val="12"/>
                <c:pt idx="0">
                  <c:v>25049</c:v>
                </c:pt>
                <c:pt idx="1">
                  <c:v>24778</c:v>
                </c:pt>
                <c:pt idx="2">
                  <c:v>27176</c:v>
                </c:pt>
                <c:pt idx="3">
                  <c:v>25676</c:v>
                </c:pt>
                <c:pt idx="4">
                  <c:v>22108</c:v>
                </c:pt>
                <c:pt idx="5">
                  <c:v>25931</c:v>
                </c:pt>
                <c:pt idx="6">
                  <c:v>26785</c:v>
                </c:pt>
                <c:pt idx="7">
                  <c:v>24932</c:v>
                </c:pt>
                <c:pt idx="8">
                  <c:v>27882</c:v>
                </c:pt>
                <c:pt idx="9">
                  <c:v>24845</c:v>
                </c:pt>
                <c:pt idx="10">
                  <c:v>23928</c:v>
                </c:pt>
                <c:pt idx="11">
                  <c:v>26790</c:v>
                </c:pt>
              </c:numCache>
            </c:numRef>
          </c:val>
        </c:ser>
        <c:ser>
          <c:idx val="0"/>
          <c:order val="1"/>
          <c:tx>
            <c:v>2004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'[1]2003年まとめ '!$B$117:$B$128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データ!$C$46:$C$57</c:f>
              <c:numCache>
                <c:ptCount val="12"/>
                <c:pt idx="0">
                  <c:v>26726</c:v>
                </c:pt>
                <c:pt idx="1">
                  <c:v>23700</c:v>
                </c:pt>
                <c:pt idx="2">
                  <c:v>28109</c:v>
                </c:pt>
                <c:pt idx="3">
                  <c:v>28623</c:v>
                </c:pt>
                <c:pt idx="4">
                  <c:v>25334</c:v>
                </c:pt>
                <c:pt idx="5">
                  <c:v>26031</c:v>
                </c:pt>
                <c:pt idx="6">
                  <c:v>30389</c:v>
                </c:pt>
                <c:pt idx="7">
                  <c:v>29189</c:v>
                </c:pt>
                <c:pt idx="8">
                  <c:v>25536</c:v>
                </c:pt>
                <c:pt idx="9">
                  <c:v>29489</c:v>
                </c:pt>
                <c:pt idx="10">
                  <c:v>30146</c:v>
                </c:pt>
                <c:pt idx="11">
                  <c:v>31272</c:v>
                </c:pt>
              </c:numCache>
            </c:numRef>
          </c:val>
        </c:ser>
        <c:axId val="28968261"/>
        <c:axId val="59387758"/>
      </c:barChart>
      <c:lineChart>
        <c:grouping val="standard"/>
        <c:varyColors val="0"/>
        <c:ser>
          <c:idx val="2"/>
          <c:order val="2"/>
          <c:tx>
            <c:v>前年比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データ!$C$84:$C$95</c:f>
              <c:numCache>
                <c:ptCount val="12"/>
                <c:pt idx="0">
                  <c:v>6.6948780390434734</c:v>
                </c:pt>
                <c:pt idx="1">
                  <c:v>-4.35063362660425</c:v>
                </c:pt>
                <c:pt idx="2">
                  <c:v>3.4331763320577124</c:v>
                </c:pt>
                <c:pt idx="3">
                  <c:v>11.477644492911665</c:v>
                </c:pt>
                <c:pt idx="4">
                  <c:v>14.59200289487967</c:v>
                </c:pt>
                <c:pt idx="5">
                  <c:v>0.3856388106899118</c:v>
                </c:pt>
                <c:pt idx="6">
                  <c:v>13.45529214112375</c:v>
                </c:pt>
                <c:pt idx="7">
                  <c:v>17.074442483555273</c:v>
                </c:pt>
                <c:pt idx="8">
                  <c:v>-8.414030557348823</c:v>
                </c:pt>
                <c:pt idx="9">
                  <c:v>18.691889716240695</c:v>
                </c:pt>
                <c:pt idx="10">
                  <c:v>25.986292209963224</c:v>
                </c:pt>
                <c:pt idx="11">
                  <c:v>16.730123180291145</c:v>
                </c:pt>
              </c:numCache>
            </c:numRef>
          </c:val>
          <c:smooth val="0"/>
        </c:ser>
        <c:axId val="64727775"/>
        <c:axId val="45679064"/>
      </c:lineChart>
      <c:catAx>
        <c:axId val="289682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387758"/>
        <c:crosses val="autoZero"/>
        <c:auto val="0"/>
        <c:lblOffset val="100"/>
        <c:noMultiLvlLbl val="0"/>
      </c:catAx>
      <c:valAx>
        <c:axId val="5938775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生産量（㌧）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8968261"/>
        <c:crossesAt val="1"/>
        <c:crossBetween val="between"/>
        <c:dispUnits/>
      </c:valAx>
      <c:catAx>
        <c:axId val="64727775"/>
        <c:scaling>
          <c:orientation val="minMax"/>
        </c:scaling>
        <c:axPos val="b"/>
        <c:delete val="1"/>
        <c:majorTickMark val="in"/>
        <c:minorTickMark val="none"/>
        <c:tickLblPos val="nextTo"/>
        <c:crossAx val="45679064"/>
        <c:crosses val="autoZero"/>
        <c:auto val="0"/>
        <c:lblOffset val="100"/>
        <c:noMultiLvlLbl val="0"/>
      </c:catAx>
      <c:valAx>
        <c:axId val="45679064"/>
        <c:scaling>
          <c:orientation val="minMax"/>
          <c:min val="-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前年比（％）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;\-#,##0.0" sourceLinked="0"/>
        <c:majorTickMark val="in"/>
        <c:minorTickMark val="none"/>
        <c:tickLblPos val="nextTo"/>
        <c:crossAx val="6472777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35"/>
          <c:y val="0.8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国内向け出荷数量</a:t>
            </a:r>
          </a:p>
        </c:rich>
      </c:tx>
      <c:layout/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95"/>
          <c:y val="0.12525"/>
          <c:w val="0.838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v>2003</c:v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データ!$D$46:$D$57</c:f>
              <c:numCache>
                <c:ptCount val="12"/>
                <c:pt idx="0">
                  <c:v>8047</c:v>
                </c:pt>
                <c:pt idx="1">
                  <c:v>8582</c:v>
                </c:pt>
                <c:pt idx="2">
                  <c:v>9348</c:v>
                </c:pt>
                <c:pt idx="3">
                  <c:v>10017</c:v>
                </c:pt>
                <c:pt idx="4">
                  <c:v>8974</c:v>
                </c:pt>
                <c:pt idx="5">
                  <c:v>9352</c:v>
                </c:pt>
                <c:pt idx="6">
                  <c:v>9680</c:v>
                </c:pt>
                <c:pt idx="7">
                  <c:v>8592</c:v>
                </c:pt>
                <c:pt idx="8">
                  <c:v>9615</c:v>
                </c:pt>
                <c:pt idx="9">
                  <c:v>10217</c:v>
                </c:pt>
                <c:pt idx="10">
                  <c:v>9377</c:v>
                </c:pt>
                <c:pt idx="11">
                  <c:v>9512</c:v>
                </c:pt>
              </c:numCache>
            </c:numRef>
          </c:val>
        </c:ser>
        <c:ser>
          <c:idx val="0"/>
          <c:order val="1"/>
          <c:tx>
            <c:v>2004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データ!$E$46:$E$57</c:f>
              <c:numCache>
                <c:ptCount val="12"/>
                <c:pt idx="0">
                  <c:v>8494</c:v>
                </c:pt>
                <c:pt idx="1">
                  <c:v>9358</c:v>
                </c:pt>
                <c:pt idx="2">
                  <c:v>10445</c:v>
                </c:pt>
                <c:pt idx="3">
                  <c:v>10434</c:v>
                </c:pt>
                <c:pt idx="4">
                  <c:v>8724</c:v>
                </c:pt>
                <c:pt idx="5">
                  <c:v>9923</c:v>
                </c:pt>
                <c:pt idx="6">
                  <c:v>9841</c:v>
                </c:pt>
                <c:pt idx="7">
                  <c:v>9640</c:v>
                </c:pt>
                <c:pt idx="8">
                  <c:v>10710</c:v>
                </c:pt>
                <c:pt idx="9">
                  <c:v>10522</c:v>
                </c:pt>
                <c:pt idx="10">
                  <c:v>11373</c:v>
                </c:pt>
                <c:pt idx="11">
                  <c:v>9984</c:v>
                </c:pt>
              </c:numCache>
            </c:numRef>
          </c:val>
        </c:ser>
        <c:axId val="8458393"/>
        <c:axId val="9016674"/>
      </c:barChart>
      <c:lineChart>
        <c:grouping val="standard"/>
        <c:varyColors val="0"/>
        <c:ser>
          <c:idx val="2"/>
          <c:order val="2"/>
          <c:tx>
            <c:v>前年比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データ!$E$84:$E$95</c:f>
              <c:numCache>
                <c:ptCount val="12"/>
                <c:pt idx="0">
                  <c:v>5.554865167143035</c:v>
                </c:pt>
                <c:pt idx="1">
                  <c:v>9.042181309718018</c:v>
                </c:pt>
                <c:pt idx="2">
                  <c:v>11.735130509199834</c:v>
                </c:pt>
                <c:pt idx="3">
                  <c:v>4.162923030847551</c:v>
                </c:pt>
                <c:pt idx="4">
                  <c:v>-2.785825718743041</c:v>
                </c:pt>
                <c:pt idx="5">
                  <c:v>6.105645851154833</c:v>
                </c:pt>
                <c:pt idx="6">
                  <c:v>1.663223140495873</c:v>
                </c:pt>
                <c:pt idx="7">
                  <c:v>12.1973929236499</c:v>
                </c:pt>
                <c:pt idx="8">
                  <c:v>11.388455538221521</c:v>
                </c:pt>
                <c:pt idx="9">
                  <c:v>2.985220710580407</c:v>
                </c:pt>
                <c:pt idx="10">
                  <c:v>21.286125626533007</c:v>
                </c:pt>
                <c:pt idx="11">
                  <c:v>4.962153069806561</c:v>
                </c:pt>
              </c:numCache>
            </c:numRef>
          </c:val>
          <c:smooth val="0"/>
        </c:ser>
        <c:axId val="14041203"/>
        <c:axId val="59261964"/>
      </c:lineChart>
      <c:catAx>
        <c:axId val="84583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016674"/>
        <c:crosses val="autoZero"/>
        <c:auto val="0"/>
        <c:lblOffset val="100"/>
        <c:noMultiLvlLbl val="0"/>
      </c:catAx>
      <c:valAx>
        <c:axId val="901667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生産量（㌧）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8458393"/>
        <c:crossesAt val="1"/>
        <c:crossBetween val="between"/>
        <c:dispUnits/>
        <c:majorUnit val="1000"/>
      </c:valAx>
      <c:catAx>
        <c:axId val="14041203"/>
        <c:scaling>
          <c:orientation val="minMax"/>
        </c:scaling>
        <c:axPos val="b"/>
        <c:delete val="1"/>
        <c:majorTickMark val="in"/>
        <c:minorTickMark val="none"/>
        <c:tickLblPos val="nextTo"/>
        <c:crossAx val="59261964"/>
        <c:crosses val="autoZero"/>
        <c:auto val="0"/>
        <c:lblOffset val="100"/>
        <c:noMultiLvlLbl val="0"/>
      </c:catAx>
      <c:valAx>
        <c:axId val="59261964"/>
        <c:scaling>
          <c:orientation val="minMax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前年比（％）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in"/>
        <c:minorTickMark val="none"/>
        <c:tickLblPos val="nextTo"/>
        <c:crossAx val="1404120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"/>
          <c:y val="0.83225"/>
          <c:w val="0.145"/>
          <c:h val="0.16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輸出数量</a:t>
            </a:r>
          </a:p>
        </c:rich>
      </c:tx>
      <c:layout/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4775"/>
          <c:w val="0.823"/>
          <c:h val="0.77275"/>
        </c:manualLayout>
      </c:layout>
      <c:barChart>
        <c:barDir val="col"/>
        <c:grouping val="clustered"/>
        <c:varyColors val="0"/>
        <c:ser>
          <c:idx val="1"/>
          <c:order val="0"/>
          <c:tx>
            <c:v>2003</c:v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データ!$F$46:$F$57</c:f>
              <c:numCache>
                <c:ptCount val="12"/>
                <c:pt idx="0">
                  <c:v>14007</c:v>
                </c:pt>
                <c:pt idx="1">
                  <c:v>17068</c:v>
                </c:pt>
                <c:pt idx="2">
                  <c:v>15824</c:v>
                </c:pt>
                <c:pt idx="3">
                  <c:v>17878</c:v>
                </c:pt>
                <c:pt idx="4">
                  <c:v>15998</c:v>
                </c:pt>
                <c:pt idx="5">
                  <c:v>15450</c:v>
                </c:pt>
                <c:pt idx="6">
                  <c:v>16072</c:v>
                </c:pt>
                <c:pt idx="7">
                  <c:v>15031</c:v>
                </c:pt>
                <c:pt idx="8">
                  <c:v>12910</c:v>
                </c:pt>
                <c:pt idx="9">
                  <c:v>19183</c:v>
                </c:pt>
                <c:pt idx="10">
                  <c:v>15387</c:v>
                </c:pt>
                <c:pt idx="11">
                  <c:v>16307</c:v>
                </c:pt>
              </c:numCache>
            </c:numRef>
          </c:val>
        </c:ser>
        <c:ser>
          <c:idx val="0"/>
          <c:order val="1"/>
          <c:tx>
            <c:v>2004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データ!$G$46:$G$57</c:f>
              <c:numCache>
                <c:ptCount val="12"/>
                <c:pt idx="0">
                  <c:v>14819</c:v>
                </c:pt>
                <c:pt idx="1">
                  <c:v>15831</c:v>
                </c:pt>
                <c:pt idx="2">
                  <c:v>19012</c:v>
                </c:pt>
                <c:pt idx="3">
                  <c:v>17072</c:v>
                </c:pt>
                <c:pt idx="4">
                  <c:v>16738</c:v>
                </c:pt>
                <c:pt idx="5">
                  <c:v>17173</c:v>
                </c:pt>
                <c:pt idx="6">
                  <c:v>16404</c:v>
                </c:pt>
                <c:pt idx="7">
                  <c:v>20541</c:v>
                </c:pt>
                <c:pt idx="8">
                  <c:v>17100</c:v>
                </c:pt>
                <c:pt idx="9">
                  <c:v>17069</c:v>
                </c:pt>
                <c:pt idx="10">
                  <c:v>17932</c:v>
                </c:pt>
                <c:pt idx="11">
                  <c:v>17962</c:v>
                </c:pt>
              </c:numCache>
            </c:numRef>
          </c:val>
        </c:ser>
        <c:axId val="63595629"/>
        <c:axId val="35489750"/>
      </c:barChart>
      <c:lineChart>
        <c:grouping val="standard"/>
        <c:varyColors val="0"/>
        <c:ser>
          <c:idx val="2"/>
          <c:order val="2"/>
          <c:tx>
            <c:v>前年比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データ!$G$84:$G$95</c:f>
              <c:numCache>
                <c:ptCount val="12"/>
                <c:pt idx="0">
                  <c:v>5.79710144927536</c:v>
                </c:pt>
                <c:pt idx="1">
                  <c:v>-7.247480665573008</c:v>
                </c:pt>
                <c:pt idx="2">
                  <c:v>20.146612740141563</c:v>
                </c:pt>
                <c:pt idx="3">
                  <c:v>-4.508334265577801</c:v>
                </c:pt>
                <c:pt idx="4">
                  <c:v>4.625578197274649</c:v>
                </c:pt>
                <c:pt idx="5">
                  <c:v>11.152103559870554</c:v>
                </c:pt>
                <c:pt idx="6">
                  <c:v>2.065704330512702</c:v>
                </c:pt>
                <c:pt idx="7">
                  <c:v>36.657574346350884</c:v>
                </c:pt>
                <c:pt idx="8">
                  <c:v>32.45546088303641</c:v>
                </c:pt>
                <c:pt idx="9">
                  <c:v>-11.02017411249544</c:v>
                </c:pt>
                <c:pt idx="10">
                  <c:v>16.539936309871962</c:v>
                </c:pt>
                <c:pt idx="11">
                  <c:v>10.149015760103026</c:v>
                </c:pt>
              </c:numCache>
            </c:numRef>
          </c:val>
          <c:smooth val="0"/>
        </c:ser>
        <c:axId val="50972295"/>
        <c:axId val="56097472"/>
      </c:lineChart>
      <c:catAx>
        <c:axId val="635956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489750"/>
        <c:crosses val="autoZero"/>
        <c:auto val="0"/>
        <c:lblOffset val="100"/>
        <c:noMultiLvlLbl val="0"/>
      </c:catAx>
      <c:valAx>
        <c:axId val="3548975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生産量（㌧）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3595629"/>
        <c:crossesAt val="1"/>
        <c:crossBetween val="between"/>
        <c:dispUnits/>
      </c:valAx>
      <c:catAx>
        <c:axId val="50972295"/>
        <c:scaling>
          <c:orientation val="minMax"/>
        </c:scaling>
        <c:axPos val="b"/>
        <c:delete val="1"/>
        <c:majorTickMark val="in"/>
        <c:minorTickMark val="none"/>
        <c:tickLblPos val="nextTo"/>
        <c:crossAx val="56097472"/>
        <c:crosses val="autoZero"/>
        <c:auto val="0"/>
        <c:lblOffset val="100"/>
        <c:noMultiLvlLbl val="0"/>
      </c:catAx>
      <c:valAx>
        <c:axId val="56097472"/>
        <c:scaling>
          <c:orientation val="minMax"/>
          <c:max val="40"/>
          <c:min val="-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前年比（％）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in"/>
        <c:minorTickMark val="none"/>
        <c:tickLblPos val="nextTo"/>
        <c:crossAx val="50972295"/>
        <c:crosses val="max"/>
        <c:crossBetween val="between"/>
        <c:dispUnits/>
        <c:majorUnit val="10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38"/>
          <c:y val="0.8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出荷合計数量</a:t>
            </a:r>
          </a:p>
        </c:rich>
      </c:tx>
      <c:layout/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45"/>
          <c:y val="0.117"/>
          <c:w val="0.83"/>
          <c:h val="0.77"/>
        </c:manualLayout>
      </c:layout>
      <c:barChart>
        <c:barDir val="col"/>
        <c:grouping val="clustered"/>
        <c:varyColors val="0"/>
        <c:ser>
          <c:idx val="1"/>
          <c:order val="0"/>
          <c:tx>
            <c:v>2003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データ!$H$46:$H$57</c:f>
              <c:numCache>
                <c:ptCount val="12"/>
                <c:pt idx="0">
                  <c:v>22054</c:v>
                </c:pt>
                <c:pt idx="1">
                  <c:v>25650</c:v>
                </c:pt>
                <c:pt idx="2">
                  <c:v>25172</c:v>
                </c:pt>
                <c:pt idx="3">
                  <c:v>27895</c:v>
                </c:pt>
                <c:pt idx="4">
                  <c:v>24972</c:v>
                </c:pt>
                <c:pt idx="5">
                  <c:v>24802</c:v>
                </c:pt>
                <c:pt idx="6">
                  <c:v>25752</c:v>
                </c:pt>
                <c:pt idx="7">
                  <c:v>23623</c:v>
                </c:pt>
                <c:pt idx="8">
                  <c:v>22525</c:v>
                </c:pt>
                <c:pt idx="9">
                  <c:v>29400</c:v>
                </c:pt>
                <c:pt idx="10">
                  <c:v>24764</c:v>
                </c:pt>
                <c:pt idx="11">
                  <c:v>25819</c:v>
                </c:pt>
              </c:numCache>
            </c:numRef>
          </c:val>
        </c:ser>
        <c:ser>
          <c:idx val="0"/>
          <c:order val="1"/>
          <c:tx>
            <c:v>2004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データ!$I$46:$I$57</c:f>
              <c:numCache>
                <c:ptCount val="12"/>
                <c:pt idx="0">
                  <c:v>23313</c:v>
                </c:pt>
                <c:pt idx="1">
                  <c:v>25189</c:v>
                </c:pt>
                <c:pt idx="2">
                  <c:v>29457</c:v>
                </c:pt>
                <c:pt idx="3">
                  <c:v>27506</c:v>
                </c:pt>
                <c:pt idx="4">
                  <c:v>25462</c:v>
                </c:pt>
                <c:pt idx="5">
                  <c:v>27096</c:v>
                </c:pt>
                <c:pt idx="6">
                  <c:v>26245</c:v>
                </c:pt>
                <c:pt idx="7">
                  <c:v>30181</c:v>
                </c:pt>
                <c:pt idx="8">
                  <c:v>27810</c:v>
                </c:pt>
                <c:pt idx="9">
                  <c:v>27591</c:v>
                </c:pt>
                <c:pt idx="10">
                  <c:v>29305</c:v>
                </c:pt>
                <c:pt idx="11">
                  <c:v>27946</c:v>
                </c:pt>
              </c:numCache>
            </c:numRef>
          </c:val>
        </c:ser>
        <c:axId val="35115201"/>
        <c:axId val="47601354"/>
      </c:barChart>
      <c:lineChart>
        <c:grouping val="standard"/>
        <c:varyColors val="0"/>
        <c:ser>
          <c:idx val="2"/>
          <c:order val="2"/>
          <c:tx>
            <c:v>前年度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データ!$I$84:$I$95</c:f>
              <c:numCache>
                <c:ptCount val="12"/>
                <c:pt idx="0">
                  <c:v>5.70871497234063</c:v>
                </c:pt>
                <c:pt idx="1">
                  <c:v>-1.7972709551657005</c:v>
                </c:pt>
                <c:pt idx="2">
                  <c:v>17.022882567932626</c:v>
                </c:pt>
                <c:pt idx="3">
                  <c:v>-1.3945151460835348</c:v>
                </c:pt>
                <c:pt idx="4">
                  <c:v>1.962197661380742</c:v>
                </c:pt>
                <c:pt idx="5">
                  <c:v>9.249254092411903</c:v>
                </c:pt>
                <c:pt idx="6">
                  <c:v>1.9144144144144235</c:v>
                </c:pt>
                <c:pt idx="7">
                  <c:v>27.76108030309443</c:v>
                </c:pt>
                <c:pt idx="8">
                  <c:v>23.46281908990011</c:v>
                </c:pt>
                <c:pt idx="9">
                  <c:v>-6.153061224489804</c:v>
                </c:pt>
                <c:pt idx="10">
                  <c:v>18.337102245194643</c:v>
                </c:pt>
                <c:pt idx="11">
                  <c:v>8.23811921453192</c:v>
                </c:pt>
              </c:numCache>
            </c:numRef>
          </c:val>
          <c:smooth val="0"/>
        </c:ser>
        <c:axId val="25759003"/>
        <c:axId val="30504436"/>
      </c:lineChart>
      <c:catAx>
        <c:axId val="35115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601354"/>
        <c:crosses val="autoZero"/>
        <c:auto val="0"/>
        <c:lblOffset val="100"/>
        <c:noMultiLvlLbl val="0"/>
      </c:catAx>
      <c:valAx>
        <c:axId val="47601354"/>
        <c:scaling>
          <c:orientation val="minMax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生産量（㌧）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5115201"/>
        <c:crossesAt val="1"/>
        <c:crossBetween val="between"/>
        <c:dispUnits/>
      </c:valAx>
      <c:catAx>
        <c:axId val="25759003"/>
        <c:scaling>
          <c:orientation val="minMax"/>
        </c:scaling>
        <c:axPos val="b"/>
        <c:delete val="1"/>
        <c:majorTickMark val="in"/>
        <c:minorTickMark val="none"/>
        <c:tickLblPos val="nextTo"/>
        <c:crossAx val="30504436"/>
        <c:crosses val="autoZero"/>
        <c:auto val="0"/>
        <c:lblOffset val="100"/>
        <c:noMultiLvlLbl val="0"/>
      </c:catAx>
      <c:valAx>
        <c:axId val="30504436"/>
        <c:scaling>
          <c:orientation val="minMax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前年比（％）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in"/>
        <c:minorTickMark val="none"/>
        <c:tickLblPos val="nextTo"/>
        <c:crossAx val="2575900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"/>
          <c:y val="0.8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吸水性樹脂年次別出荷量実績推移</a:t>
            </a:r>
          </a:p>
        </c:rich>
      </c:tx>
      <c:layout>
        <c:manualLayout>
          <c:xMode val="factor"/>
          <c:yMode val="factor"/>
          <c:x val="-0.01375"/>
          <c:y val="0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35"/>
          <c:y val="0.11475"/>
          <c:w val="0.91775"/>
          <c:h val="0.73675"/>
        </c:manualLayout>
      </c:layout>
      <c:lineChart>
        <c:grouping val="standard"/>
        <c:varyColors val="0"/>
        <c:ser>
          <c:idx val="1"/>
          <c:order val="0"/>
          <c:tx>
            <c:v>国内向け出荷</c:v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cat>
            <c:strRef>
              <c:f>(データ!$B$16:$H$16,データ!$B$24:$H$24)</c:f>
              <c:strCache>
                <c:ptCount val="14"/>
                <c:pt idx="0">
                  <c:v>1991年</c:v>
                </c:pt>
                <c:pt idx="1">
                  <c:v>1992年</c:v>
                </c:pt>
                <c:pt idx="2">
                  <c:v>1993年</c:v>
                </c:pt>
                <c:pt idx="3">
                  <c:v>1994年</c:v>
                </c:pt>
                <c:pt idx="4">
                  <c:v>1995年</c:v>
                </c:pt>
                <c:pt idx="5">
                  <c:v>1996年</c:v>
                </c:pt>
                <c:pt idx="6">
                  <c:v>1997年</c:v>
                </c:pt>
                <c:pt idx="7">
                  <c:v>1998年</c:v>
                </c:pt>
                <c:pt idx="8">
                  <c:v>1999年</c:v>
                </c:pt>
                <c:pt idx="9">
                  <c:v>2000年</c:v>
                </c:pt>
                <c:pt idx="10">
                  <c:v>2001年</c:v>
                </c:pt>
                <c:pt idx="11">
                  <c:v>2002年</c:v>
                </c:pt>
                <c:pt idx="12">
                  <c:v>2003年</c:v>
                </c:pt>
                <c:pt idx="13">
                  <c:v>2004年</c:v>
                </c:pt>
              </c:strCache>
            </c:strRef>
          </c:cat>
          <c:val>
            <c:numRef>
              <c:f>(データ!$B$17:$H$17,データ!$B$25:$H$25)</c:f>
              <c:numCache>
                <c:ptCount val="14"/>
                <c:pt idx="0">
                  <c:v>36567</c:v>
                </c:pt>
                <c:pt idx="1">
                  <c:v>46110</c:v>
                </c:pt>
                <c:pt idx="2">
                  <c:v>57410</c:v>
                </c:pt>
                <c:pt idx="3">
                  <c:v>58044</c:v>
                </c:pt>
                <c:pt idx="4">
                  <c:v>59173</c:v>
                </c:pt>
                <c:pt idx="5">
                  <c:v>60294</c:v>
                </c:pt>
                <c:pt idx="6">
                  <c:v>69315</c:v>
                </c:pt>
                <c:pt idx="7">
                  <c:v>77078</c:v>
                </c:pt>
                <c:pt idx="8">
                  <c:v>88257</c:v>
                </c:pt>
                <c:pt idx="9">
                  <c:v>94128</c:v>
                </c:pt>
                <c:pt idx="10">
                  <c:v>93706</c:v>
                </c:pt>
                <c:pt idx="11">
                  <c:v>102341</c:v>
                </c:pt>
                <c:pt idx="12">
                  <c:v>111313</c:v>
                </c:pt>
                <c:pt idx="13">
                  <c:v>119448</c:v>
                </c:pt>
              </c:numCache>
            </c:numRef>
          </c:val>
          <c:smooth val="0"/>
        </c:ser>
        <c:ser>
          <c:idx val="0"/>
          <c:order val="1"/>
          <c:tx>
            <c:v>輸出用出荷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(データ!$B$16:$H$16,データ!$B$24:$H$24)</c:f>
              <c:strCache>
                <c:ptCount val="14"/>
                <c:pt idx="0">
                  <c:v>1991年</c:v>
                </c:pt>
                <c:pt idx="1">
                  <c:v>1992年</c:v>
                </c:pt>
                <c:pt idx="2">
                  <c:v>1993年</c:v>
                </c:pt>
                <c:pt idx="3">
                  <c:v>1994年</c:v>
                </c:pt>
                <c:pt idx="4">
                  <c:v>1995年</c:v>
                </c:pt>
                <c:pt idx="5">
                  <c:v>1996年</c:v>
                </c:pt>
                <c:pt idx="6">
                  <c:v>1997年</c:v>
                </c:pt>
                <c:pt idx="7">
                  <c:v>1998年</c:v>
                </c:pt>
                <c:pt idx="8">
                  <c:v>1999年</c:v>
                </c:pt>
                <c:pt idx="9">
                  <c:v>2000年</c:v>
                </c:pt>
                <c:pt idx="10">
                  <c:v>2001年</c:v>
                </c:pt>
                <c:pt idx="11">
                  <c:v>2002年</c:v>
                </c:pt>
                <c:pt idx="12">
                  <c:v>2003年</c:v>
                </c:pt>
                <c:pt idx="13">
                  <c:v>2004年</c:v>
                </c:pt>
              </c:strCache>
            </c:strRef>
          </c:cat>
          <c:val>
            <c:numRef>
              <c:f>(データ!$B$19:$H$19,データ!$B$27:$H$27)</c:f>
              <c:numCache>
                <c:ptCount val="14"/>
                <c:pt idx="0">
                  <c:v>54577</c:v>
                </c:pt>
                <c:pt idx="1">
                  <c:v>52292</c:v>
                </c:pt>
                <c:pt idx="2">
                  <c:v>62827</c:v>
                </c:pt>
                <c:pt idx="3">
                  <c:v>73235</c:v>
                </c:pt>
                <c:pt idx="4">
                  <c:v>81936</c:v>
                </c:pt>
                <c:pt idx="5">
                  <c:v>95725</c:v>
                </c:pt>
                <c:pt idx="6">
                  <c:v>110849</c:v>
                </c:pt>
                <c:pt idx="7">
                  <c:v>125061</c:v>
                </c:pt>
                <c:pt idx="8">
                  <c:v>132950</c:v>
                </c:pt>
                <c:pt idx="9">
                  <c:v>132844</c:v>
                </c:pt>
                <c:pt idx="10">
                  <c:v>157185</c:v>
                </c:pt>
                <c:pt idx="11">
                  <c:v>178960</c:v>
                </c:pt>
                <c:pt idx="12">
                  <c:v>191115</c:v>
                </c:pt>
                <c:pt idx="13">
                  <c:v>207653</c:v>
                </c:pt>
              </c:numCache>
            </c:numRef>
          </c:val>
          <c:smooth val="0"/>
        </c:ser>
        <c:ser>
          <c:idx val="2"/>
          <c:order val="2"/>
          <c:tx>
            <c:v>出荷計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(データ!$B$16:$H$16,データ!$B$24:$H$24)</c:f>
              <c:strCache>
                <c:ptCount val="14"/>
                <c:pt idx="0">
                  <c:v>1991年</c:v>
                </c:pt>
                <c:pt idx="1">
                  <c:v>1992年</c:v>
                </c:pt>
                <c:pt idx="2">
                  <c:v>1993年</c:v>
                </c:pt>
                <c:pt idx="3">
                  <c:v>1994年</c:v>
                </c:pt>
                <c:pt idx="4">
                  <c:v>1995年</c:v>
                </c:pt>
                <c:pt idx="5">
                  <c:v>1996年</c:v>
                </c:pt>
                <c:pt idx="6">
                  <c:v>1997年</c:v>
                </c:pt>
                <c:pt idx="7">
                  <c:v>1998年</c:v>
                </c:pt>
                <c:pt idx="8">
                  <c:v>1999年</c:v>
                </c:pt>
                <c:pt idx="9">
                  <c:v>2000年</c:v>
                </c:pt>
                <c:pt idx="10">
                  <c:v>2001年</c:v>
                </c:pt>
                <c:pt idx="11">
                  <c:v>2002年</c:v>
                </c:pt>
                <c:pt idx="12">
                  <c:v>2003年</c:v>
                </c:pt>
                <c:pt idx="13">
                  <c:v>2004年</c:v>
                </c:pt>
              </c:strCache>
            </c:strRef>
          </c:cat>
          <c:val>
            <c:numRef>
              <c:f>(データ!$B$21:$H$21,データ!$B$29:$H$29)</c:f>
              <c:numCache>
                <c:ptCount val="14"/>
                <c:pt idx="0">
                  <c:v>91144</c:v>
                </c:pt>
                <c:pt idx="1">
                  <c:v>98402</c:v>
                </c:pt>
                <c:pt idx="2">
                  <c:v>120237</c:v>
                </c:pt>
                <c:pt idx="3">
                  <c:v>131279</c:v>
                </c:pt>
                <c:pt idx="4">
                  <c:v>141109</c:v>
                </c:pt>
                <c:pt idx="5">
                  <c:v>156019</c:v>
                </c:pt>
                <c:pt idx="6">
                  <c:v>180164</c:v>
                </c:pt>
                <c:pt idx="7">
                  <c:v>202139</c:v>
                </c:pt>
                <c:pt idx="8">
                  <c:v>220556</c:v>
                </c:pt>
                <c:pt idx="9">
                  <c:v>226972</c:v>
                </c:pt>
                <c:pt idx="10">
                  <c:v>250891</c:v>
                </c:pt>
                <c:pt idx="11">
                  <c:v>281301</c:v>
                </c:pt>
                <c:pt idx="12">
                  <c:v>302428</c:v>
                </c:pt>
                <c:pt idx="13">
                  <c:v>327101</c:v>
                </c:pt>
              </c:numCache>
            </c:numRef>
          </c:val>
          <c:smooth val="0"/>
        </c:ser>
        <c:marker val="1"/>
        <c:axId val="6104469"/>
        <c:axId val="54940222"/>
      </c:lineChart>
      <c:catAx>
        <c:axId val="61044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940222"/>
        <c:crosses val="autoZero"/>
        <c:auto val="0"/>
        <c:lblOffset val="100"/>
        <c:noMultiLvlLbl val="0"/>
      </c:catAx>
      <c:valAx>
        <c:axId val="5494022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生産量（㌧）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044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861"/>
          <c:w val="0.17425"/>
          <c:h val="0.13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</cdr:x>
      <cdr:y>0.4615</cdr:y>
    </cdr:from>
    <cdr:to>
      <cdr:x>0.952</cdr:x>
      <cdr:y>0.51475</cdr:y>
    </cdr:to>
    <cdr:sp>
      <cdr:nvSpPr>
        <cdr:cNvPr id="1" name="TextBox 1"/>
        <cdr:cNvSpPr txBox="1">
          <a:spLocks noChangeArrowheads="1"/>
        </cdr:cNvSpPr>
      </cdr:nvSpPr>
      <cdr:spPr>
        <a:xfrm>
          <a:off x="5200650" y="1400175"/>
          <a:ext cx="666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142875</xdr:rowOff>
    </xdr:from>
    <xdr:to>
      <xdr:col>8</xdr:col>
      <xdr:colOff>266700</xdr:colOff>
      <xdr:row>20</xdr:row>
      <xdr:rowOff>38100</xdr:rowOff>
    </xdr:to>
    <xdr:graphicFrame>
      <xdr:nvGraphicFramePr>
        <xdr:cNvPr id="1" name="Chart 5"/>
        <xdr:cNvGraphicFramePr/>
      </xdr:nvGraphicFramePr>
      <xdr:xfrm>
        <a:off x="76200" y="142875"/>
        <a:ext cx="567690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123825</xdr:colOff>
      <xdr:row>27</xdr:row>
      <xdr:rowOff>9525</xdr:rowOff>
    </xdr:from>
    <xdr:to>
      <xdr:col>8</xdr:col>
      <xdr:colOff>171450</xdr:colOff>
      <xdr:row>44</xdr:row>
      <xdr:rowOff>133350</xdr:rowOff>
    </xdr:to>
    <xdr:graphicFrame>
      <xdr:nvGraphicFramePr>
        <xdr:cNvPr id="2" name="Chart 6"/>
        <xdr:cNvGraphicFramePr/>
      </xdr:nvGraphicFramePr>
      <xdr:xfrm>
        <a:off x="123825" y="4638675"/>
        <a:ext cx="5534025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8</xdr:col>
      <xdr:colOff>295275</xdr:colOff>
      <xdr:row>0</xdr:row>
      <xdr:rowOff>133350</xdr:rowOff>
    </xdr:from>
    <xdr:to>
      <xdr:col>17</xdr:col>
      <xdr:colOff>28575</xdr:colOff>
      <xdr:row>20</xdr:row>
      <xdr:rowOff>38100</xdr:rowOff>
    </xdr:to>
    <xdr:graphicFrame>
      <xdr:nvGraphicFramePr>
        <xdr:cNvPr id="3" name="Chart 7"/>
        <xdr:cNvGraphicFramePr/>
      </xdr:nvGraphicFramePr>
      <xdr:xfrm>
        <a:off x="5781675" y="133350"/>
        <a:ext cx="5905500" cy="3333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  <xdr:twoCellAnchor>
    <xdr:from>
      <xdr:col>8</xdr:col>
      <xdr:colOff>314325</xdr:colOff>
      <xdr:row>27</xdr:row>
      <xdr:rowOff>28575</xdr:rowOff>
    </xdr:from>
    <xdr:to>
      <xdr:col>17</xdr:col>
      <xdr:colOff>0</xdr:colOff>
      <xdr:row>44</xdr:row>
      <xdr:rowOff>133350</xdr:rowOff>
    </xdr:to>
    <xdr:graphicFrame>
      <xdr:nvGraphicFramePr>
        <xdr:cNvPr id="4" name="Chart 8"/>
        <xdr:cNvGraphicFramePr/>
      </xdr:nvGraphicFramePr>
      <xdr:xfrm>
        <a:off x="5800725" y="4657725"/>
        <a:ext cx="5857875" cy="3019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114300</xdr:colOff>
      <xdr:row>46</xdr:row>
      <xdr:rowOff>0</xdr:rowOff>
    </xdr:from>
    <xdr:to>
      <xdr:col>9</xdr:col>
      <xdr:colOff>533400</xdr:colOff>
      <xdr:row>69</xdr:row>
      <xdr:rowOff>47625</xdr:rowOff>
    </xdr:to>
    <xdr:graphicFrame>
      <xdr:nvGraphicFramePr>
        <xdr:cNvPr id="5" name="Chart 9"/>
        <xdr:cNvGraphicFramePr/>
      </xdr:nvGraphicFramePr>
      <xdr:xfrm>
        <a:off x="114300" y="7886700"/>
        <a:ext cx="6591300" cy="3990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P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3年まとめ "/>
      <sheetName val="月次（01.1～"/>
    </sheetNames>
    <sheetDataSet>
      <sheetData sheetId="1">
        <row r="117">
          <cell r="B117" t="str">
            <v>１月</v>
          </cell>
        </row>
        <row r="118">
          <cell r="B118" t="str">
            <v>２月</v>
          </cell>
        </row>
        <row r="119">
          <cell r="B119" t="str">
            <v>３月</v>
          </cell>
        </row>
        <row r="120">
          <cell r="B120" t="str">
            <v>４月</v>
          </cell>
        </row>
        <row r="121">
          <cell r="B121" t="str">
            <v>５月</v>
          </cell>
        </row>
        <row r="122">
          <cell r="B122" t="str">
            <v>６月</v>
          </cell>
        </row>
        <row r="123">
          <cell r="B123" t="str">
            <v>７月</v>
          </cell>
        </row>
        <row r="124">
          <cell r="B124" t="str">
            <v>８月</v>
          </cell>
        </row>
        <row r="125">
          <cell r="B125" t="str">
            <v>９月</v>
          </cell>
        </row>
        <row r="126">
          <cell r="B126" t="str">
            <v>１０月</v>
          </cell>
        </row>
        <row r="127">
          <cell r="B127" t="str">
            <v>１１月</v>
          </cell>
        </row>
        <row r="128">
          <cell r="B128" t="str">
            <v>１２月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6"/>
  <sheetViews>
    <sheetView zoomScale="75" zoomScaleNormal="75" workbookViewId="0" topLeftCell="A52">
      <selection activeCell="H2" sqref="H2:I2"/>
    </sheetView>
  </sheetViews>
  <sheetFormatPr defaultColWidth="9.00390625" defaultRowHeight="13.5"/>
  <cols>
    <col min="1" max="1" width="18.375" style="4" customWidth="1"/>
    <col min="2" max="9" width="11.00390625" style="4" customWidth="1"/>
    <col min="10" max="10" width="10.50390625" style="4" bestFit="1" customWidth="1"/>
    <col min="11" max="13" width="9.00390625" style="4" customWidth="1"/>
    <col min="14" max="14" width="9.125" style="4" bestFit="1" customWidth="1"/>
    <col min="15" max="16384" width="9.00390625" style="4" customWidth="1"/>
  </cols>
  <sheetData>
    <row r="1" spans="7:9" ht="14.25">
      <c r="G1" s="25"/>
      <c r="H1" s="141">
        <v>38393</v>
      </c>
      <c r="I1" s="141"/>
    </row>
    <row r="2" spans="1:13" ht="14.25">
      <c r="A2" s="1"/>
      <c r="B2" s="1"/>
      <c r="C2" s="1"/>
      <c r="D2" s="1"/>
      <c r="E2" s="1"/>
      <c r="F2" s="1"/>
      <c r="G2" s="1"/>
      <c r="H2" s="142" t="s">
        <v>70</v>
      </c>
      <c r="I2" s="142"/>
      <c r="K2" s="3"/>
      <c r="L2" s="2"/>
      <c r="M2" s="2"/>
    </row>
    <row r="3" spans="1:13" ht="14.25">
      <c r="A3" s="1"/>
      <c r="B3" s="1"/>
      <c r="C3" s="1"/>
      <c r="D3" s="1"/>
      <c r="E3" s="1"/>
      <c r="F3" s="1"/>
      <c r="G3" s="1"/>
      <c r="H3" s="142" t="s">
        <v>71</v>
      </c>
      <c r="I3" s="142"/>
      <c r="K3" s="3"/>
      <c r="L3" s="2"/>
      <c r="M3" s="2"/>
    </row>
    <row r="4" spans="1:13" ht="14.25">
      <c r="A4" s="1"/>
      <c r="B4" s="1"/>
      <c r="C4" s="1"/>
      <c r="D4" s="1"/>
      <c r="E4" s="1"/>
      <c r="F4" s="1"/>
      <c r="G4" s="1"/>
      <c r="H4" s="95"/>
      <c r="I4" s="95"/>
      <c r="K4" s="3"/>
      <c r="L4" s="2"/>
      <c r="M4" s="2"/>
    </row>
    <row r="5" spans="1:13" ht="24">
      <c r="A5" s="144" t="s">
        <v>72</v>
      </c>
      <c r="B5" s="144"/>
      <c r="C5" s="144"/>
      <c r="D5" s="144"/>
      <c r="E5" s="144"/>
      <c r="F5" s="144"/>
      <c r="G5" s="144"/>
      <c r="H5" s="144"/>
      <c r="I5" s="144"/>
      <c r="J5" s="54"/>
      <c r="K5" s="24"/>
      <c r="L5" s="2"/>
      <c r="M5" s="2"/>
    </row>
    <row r="6" spans="1:13" ht="34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4.25">
      <c r="A7" s="143" t="s">
        <v>73</v>
      </c>
      <c r="B7" s="143"/>
      <c r="C7" s="143"/>
      <c r="D7" s="143"/>
      <c r="E7" s="143"/>
      <c r="F7" s="143"/>
      <c r="G7" s="143"/>
      <c r="H7" s="143"/>
      <c r="I7" s="143"/>
      <c r="J7" s="2"/>
      <c r="K7" s="2"/>
      <c r="L7" s="2"/>
      <c r="M7" s="5"/>
    </row>
    <row r="8" spans="1:13" ht="14.25">
      <c r="A8" s="6"/>
      <c r="B8" s="1"/>
      <c r="C8" s="1"/>
      <c r="D8" s="1"/>
      <c r="E8" s="1"/>
      <c r="F8" s="1"/>
      <c r="G8" s="1"/>
      <c r="H8" s="1"/>
      <c r="I8" s="2"/>
      <c r="J8" s="2"/>
      <c r="K8" s="2"/>
      <c r="L8" s="2"/>
      <c r="M8" s="5"/>
    </row>
    <row r="9" spans="1:13" ht="14.25">
      <c r="A9" s="1"/>
      <c r="B9" s="1"/>
      <c r="C9" s="1"/>
      <c r="D9" s="1"/>
      <c r="E9" s="1"/>
      <c r="F9" s="1"/>
      <c r="G9" s="1"/>
      <c r="H9" s="1"/>
      <c r="I9" s="2"/>
      <c r="J9" s="2"/>
      <c r="K9" s="2"/>
      <c r="L9" s="2"/>
      <c r="M9" s="5"/>
    </row>
    <row r="10" spans="1:13" ht="17.25">
      <c r="A10" s="55" t="s">
        <v>59</v>
      </c>
      <c r="B10" s="51"/>
      <c r="C10" s="51"/>
      <c r="D10" s="51"/>
      <c r="E10" s="51"/>
      <c r="F10" s="51"/>
      <c r="G10" s="51"/>
      <c r="H10" s="51"/>
      <c r="I10" s="51"/>
      <c r="J10" s="51"/>
      <c r="K10" s="2"/>
      <c r="L10" s="2"/>
      <c r="M10" s="5"/>
    </row>
    <row r="11" spans="1:13" ht="17.25">
      <c r="A11" s="56" t="s">
        <v>60</v>
      </c>
      <c r="B11" s="51"/>
      <c r="C11" s="51"/>
      <c r="D11" s="51"/>
      <c r="E11" s="51"/>
      <c r="F11" s="51"/>
      <c r="G11" s="51"/>
      <c r="H11" s="51"/>
      <c r="I11" s="51"/>
      <c r="J11" s="51"/>
      <c r="K11" s="2"/>
      <c r="L11" s="2"/>
      <c r="M11" s="5"/>
    </row>
    <row r="12" spans="1:13" ht="17.25">
      <c r="A12" s="6" t="s">
        <v>67</v>
      </c>
      <c r="B12" s="10"/>
      <c r="C12" s="50"/>
      <c r="D12" s="10"/>
      <c r="E12" s="10"/>
      <c r="F12" s="10"/>
      <c r="G12" s="10"/>
      <c r="H12" s="10"/>
      <c r="I12" s="7"/>
      <c r="J12" s="7"/>
      <c r="K12" s="2"/>
      <c r="L12" s="2"/>
      <c r="M12" s="5"/>
    </row>
    <row r="13" spans="1:13" ht="14.25">
      <c r="A13" s="1"/>
      <c r="B13" s="1"/>
      <c r="C13" s="1"/>
      <c r="D13" s="1"/>
      <c r="E13" s="1"/>
      <c r="F13" s="1"/>
      <c r="G13" s="1"/>
      <c r="H13" s="1"/>
      <c r="I13" s="2"/>
      <c r="J13" s="2"/>
      <c r="K13" s="2"/>
      <c r="L13" s="2"/>
      <c r="M13" s="5"/>
    </row>
    <row r="14" spans="1:13" ht="14.25">
      <c r="A14" s="1"/>
      <c r="B14" s="1"/>
      <c r="C14" s="1"/>
      <c r="D14" s="1"/>
      <c r="E14" s="1"/>
      <c r="F14" s="1"/>
      <c r="G14" s="1"/>
      <c r="H14" s="1"/>
      <c r="I14" s="2"/>
      <c r="J14" s="2"/>
      <c r="K14" s="2"/>
      <c r="L14" s="2"/>
      <c r="M14" s="5"/>
    </row>
    <row r="15" spans="1:13" ht="24" customHeight="1" thickBot="1">
      <c r="A15" s="52" t="s">
        <v>36</v>
      </c>
      <c r="B15" s="1"/>
      <c r="C15" s="1"/>
      <c r="D15" s="1"/>
      <c r="E15" s="1"/>
      <c r="F15" s="1"/>
      <c r="G15" s="6" t="s">
        <v>47</v>
      </c>
      <c r="H15" s="1"/>
      <c r="I15" s="2"/>
      <c r="L15" s="2"/>
      <c r="M15" s="5"/>
    </row>
    <row r="16" spans="1:8" ht="25.5" customHeight="1" thickBot="1">
      <c r="A16" s="32"/>
      <c r="B16" s="38" t="s">
        <v>49</v>
      </c>
      <c r="C16" s="39" t="s">
        <v>50</v>
      </c>
      <c r="D16" s="39" t="s">
        <v>51</v>
      </c>
      <c r="E16" s="39" t="s">
        <v>52</v>
      </c>
      <c r="F16" s="39" t="s">
        <v>53</v>
      </c>
      <c r="G16" s="39" t="s">
        <v>54</v>
      </c>
      <c r="H16" s="40" t="s">
        <v>55</v>
      </c>
    </row>
    <row r="17" spans="1:8" ht="25.5" customHeight="1">
      <c r="A17" s="33" t="s">
        <v>1</v>
      </c>
      <c r="B17" s="74">
        <v>36567</v>
      </c>
      <c r="C17" s="75">
        <v>46110</v>
      </c>
      <c r="D17" s="75">
        <v>57410</v>
      </c>
      <c r="E17" s="75">
        <v>58044</v>
      </c>
      <c r="F17" s="75">
        <v>59173</v>
      </c>
      <c r="G17" s="75">
        <v>60294</v>
      </c>
      <c r="H17" s="80">
        <v>69315</v>
      </c>
    </row>
    <row r="18" spans="1:8" ht="25.5" customHeight="1">
      <c r="A18" s="34" t="s">
        <v>44</v>
      </c>
      <c r="B18" s="27" t="s">
        <v>48</v>
      </c>
      <c r="C18" s="81">
        <v>126.1</v>
      </c>
      <c r="D18" s="81">
        <v>124.5</v>
      </c>
      <c r="E18" s="81">
        <v>101.1</v>
      </c>
      <c r="F18" s="81">
        <v>101.9</v>
      </c>
      <c r="G18" s="81">
        <v>101.9</v>
      </c>
      <c r="H18" s="82">
        <v>115</v>
      </c>
    </row>
    <row r="19" spans="1:8" ht="25.5" customHeight="1">
      <c r="A19" s="34" t="s">
        <v>2</v>
      </c>
      <c r="B19" s="26">
        <v>54577</v>
      </c>
      <c r="C19" s="77">
        <v>52292</v>
      </c>
      <c r="D19" s="77">
        <v>62827</v>
      </c>
      <c r="E19" s="77">
        <v>73235</v>
      </c>
      <c r="F19" s="77">
        <v>81936</v>
      </c>
      <c r="G19" s="77">
        <v>95725</v>
      </c>
      <c r="H19" s="83">
        <v>110849</v>
      </c>
    </row>
    <row r="20" spans="1:8" ht="25.5" customHeight="1">
      <c r="A20" s="34" t="s">
        <v>44</v>
      </c>
      <c r="B20" s="27" t="s">
        <v>48</v>
      </c>
      <c r="C20" s="81">
        <v>95.8</v>
      </c>
      <c r="D20" s="81">
        <v>120.1</v>
      </c>
      <c r="E20" s="81">
        <v>116.6</v>
      </c>
      <c r="F20" s="81">
        <v>111.9</v>
      </c>
      <c r="G20" s="81">
        <v>116.8</v>
      </c>
      <c r="H20" s="82">
        <v>115.8</v>
      </c>
    </row>
    <row r="21" spans="1:8" ht="25.5" customHeight="1">
      <c r="A21" s="35" t="s">
        <v>3</v>
      </c>
      <c r="B21" s="26">
        <v>91144</v>
      </c>
      <c r="C21" s="77">
        <v>98402</v>
      </c>
      <c r="D21" s="77">
        <v>120237</v>
      </c>
      <c r="E21" s="77">
        <v>131279</v>
      </c>
      <c r="F21" s="77">
        <v>141109</v>
      </c>
      <c r="G21" s="77">
        <v>156019</v>
      </c>
      <c r="H21" s="83">
        <v>180164</v>
      </c>
    </row>
    <row r="22" spans="1:8" ht="25.5" customHeight="1" thickBot="1">
      <c r="A22" s="36" t="s">
        <v>44</v>
      </c>
      <c r="B22" s="31" t="s">
        <v>48</v>
      </c>
      <c r="C22" s="84">
        <v>108</v>
      </c>
      <c r="D22" s="84">
        <v>122.2</v>
      </c>
      <c r="E22" s="84">
        <v>109.2</v>
      </c>
      <c r="F22" s="84">
        <v>107.5</v>
      </c>
      <c r="G22" s="84">
        <v>110.6</v>
      </c>
      <c r="H22" s="85">
        <v>115.5</v>
      </c>
    </row>
    <row r="23" spans="1:13" ht="15" customHeight="1" thickBot="1">
      <c r="A23" s="37"/>
      <c r="B23" s="8"/>
      <c r="C23" s="9"/>
      <c r="D23" s="9"/>
      <c r="E23" s="9"/>
      <c r="F23" s="9"/>
      <c r="G23" s="9"/>
      <c r="H23" s="9"/>
      <c r="I23" s="9"/>
      <c r="J23" s="9"/>
      <c r="K23" s="2"/>
      <c r="L23" s="2"/>
      <c r="M23" s="5"/>
    </row>
    <row r="24" spans="1:14" ht="25.5" customHeight="1" thickBot="1">
      <c r="A24" s="32"/>
      <c r="B24" s="129" t="s">
        <v>56</v>
      </c>
      <c r="C24" s="41" t="s">
        <v>57</v>
      </c>
      <c r="D24" s="42" t="s">
        <v>41</v>
      </c>
      <c r="E24" s="41" t="s">
        <v>42</v>
      </c>
      <c r="F24" s="43" t="s">
        <v>43</v>
      </c>
      <c r="G24" s="127" t="s">
        <v>68</v>
      </c>
      <c r="H24" s="128" t="s">
        <v>74</v>
      </c>
      <c r="I24" s="9"/>
      <c r="J24" s="9"/>
      <c r="K24" s="9"/>
      <c r="L24" s="2"/>
      <c r="M24" s="2"/>
      <c r="N24" s="5"/>
    </row>
    <row r="25" spans="1:14" ht="25.5" customHeight="1">
      <c r="A25" s="33" t="s">
        <v>1</v>
      </c>
      <c r="B25" s="74">
        <v>77078</v>
      </c>
      <c r="C25" s="86">
        <v>88257</v>
      </c>
      <c r="D25" s="87">
        <v>94128</v>
      </c>
      <c r="E25" s="86">
        <v>93706</v>
      </c>
      <c r="F25" s="75">
        <v>102341</v>
      </c>
      <c r="G25" s="125">
        <v>111313</v>
      </c>
      <c r="H25" s="126">
        <v>119448</v>
      </c>
      <c r="I25" s="9"/>
      <c r="J25" s="9"/>
      <c r="K25" s="9"/>
      <c r="L25" s="2"/>
      <c r="M25" s="2"/>
      <c r="N25" s="5"/>
    </row>
    <row r="26" spans="1:14" ht="25.5" customHeight="1">
      <c r="A26" s="34" t="s">
        <v>44</v>
      </c>
      <c r="B26" s="130">
        <v>111.2</v>
      </c>
      <c r="C26" s="88">
        <v>114.5</v>
      </c>
      <c r="D26" s="88">
        <v>106.7</v>
      </c>
      <c r="E26" s="88">
        <v>99.6</v>
      </c>
      <c r="F26" s="81">
        <v>109.2</v>
      </c>
      <c r="G26" s="81">
        <v>108.8</v>
      </c>
      <c r="H26" s="97">
        <v>107.3</v>
      </c>
      <c r="I26" s="9"/>
      <c r="J26" s="9"/>
      <c r="K26" s="9"/>
      <c r="L26" s="2"/>
      <c r="M26" s="2"/>
      <c r="N26" s="5"/>
    </row>
    <row r="27" spans="1:14" ht="25.5" customHeight="1">
      <c r="A27" s="34" t="s">
        <v>2</v>
      </c>
      <c r="B27" s="26">
        <v>125061</v>
      </c>
      <c r="C27" s="89">
        <v>132950</v>
      </c>
      <c r="D27" s="90">
        <v>132844</v>
      </c>
      <c r="E27" s="89">
        <v>157185</v>
      </c>
      <c r="F27" s="77">
        <v>178960</v>
      </c>
      <c r="G27" s="77">
        <v>191115</v>
      </c>
      <c r="H27" s="96">
        <v>207653</v>
      </c>
      <c r="I27" s="9"/>
      <c r="J27" s="9"/>
      <c r="K27" s="9"/>
      <c r="L27" s="2"/>
      <c r="M27" s="2"/>
      <c r="N27" s="5"/>
    </row>
    <row r="28" spans="1:14" ht="25.5" customHeight="1">
      <c r="A28" s="34" t="s">
        <v>44</v>
      </c>
      <c r="B28" s="130">
        <v>112.8</v>
      </c>
      <c r="C28" s="88">
        <v>106.3</v>
      </c>
      <c r="D28" s="88">
        <v>99.9</v>
      </c>
      <c r="E28" s="88">
        <v>118.3</v>
      </c>
      <c r="F28" s="81">
        <v>113.9</v>
      </c>
      <c r="G28" s="81">
        <v>106.8</v>
      </c>
      <c r="H28" s="97">
        <v>108.7</v>
      </c>
      <c r="I28" s="9"/>
      <c r="J28" s="9"/>
      <c r="K28" s="9"/>
      <c r="L28" s="2"/>
      <c r="M28" s="2"/>
      <c r="N28" s="5"/>
    </row>
    <row r="29" spans="1:14" ht="25.5" customHeight="1">
      <c r="A29" s="35" t="s">
        <v>3</v>
      </c>
      <c r="B29" s="26">
        <v>202139</v>
      </c>
      <c r="C29" s="89">
        <v>220556</v>
      </c>
      <c r="D29" s="90">
        <v>226972</v>
      </c>
      <c r="E29" s="89">
        <v>250891</v>
      </c>
      <c r="F29" s="77">
        <v>281301</v>
      </c>
      <c r="G29" s="77">
        <v>302428</v>
      </c>
      <c r="H29" s="96">
        <v>327101</v>
      </c>
      <c r="I29" s="9"/>
      <c r="J29" s="9"/>
      <c r="K29" s="9"/>
      <c r="L29" s="2"/>
      <c r="M29" s="2"/>
      <c r="N29" s="5"/>
    </row>
    <row r="30" spans="1:14" ht="25.5" customHeight="1" thickBot="1">
      <c r="A30" s="36" t="s">
        <v>44</v>
      </c>
      <c r="B30" s="131">
        <v>112.2</v>
      </c>
      <c r="C30" s="91">
        <v>109.1</v>
      </c>
      <c r="D30" s="91">
        <v>102.9</v>
      </c>
      <c r="E30" s="91">
        <v>110.5</v>
      </c>
      <c r="F30" s="84">
        <v>112.1</v>
      </c>
      <c r="G30" s="84">
        <v>107.5</v>
      </c>
      <c r="H30" s="98">
        <v>108.2</v>
      </c>
      <c r="I30" s="9"/>
      <c r="J30" s="9"/>
      <c r="K30" s="9"/>
      <c r="L30" s="2"/>
      <c r="M30" s="2"/>
      <c r="N30" s="5"/>
    </row>
    <row r="31" spans="1:13" ht="15" customHeight="1">
      <c r="A31" s="8"/>
      <c r="B31" s="8"/>
      <c r="C31" s="9"/>
      <c r="D31" s="9"/>
      <c r="E31" s="9"/>
      <c r="F31" s="9"/>
      <c r="G31" s="9"/>
      <c r="H31" s="9"/>
      <c r="I31" s="9"/>
      <c r="J31" s="9"/>
      <c r="K31" s="2"/>
      <c r="L31" s="2"/>
      <c r="M31" s="5"/>
    </row>
    <row r="32" spans="1:13" ht="28.5" customHeight="1" thickBot="1">
      <c r="A32" s="53" t="s">
        <v>37</v>
      </c>
      <c r="B32" s="1"/>
      <c r="C32" s="1"/>
      <c r="D32" s="1"/>
      <c r="E32" s="1"/>
      <c r="F32" s="1"/>
      <c r="G32" s="1"/>
      <c r="H32" s="1"/>
      <c r="I32" s="2"/>
      <c r="J32" s="2"/>
      <c r="K32" s="2"/>
      <c r="L32" s="2"/>
      <c r="M32" s="5"/>
    </row>
    <row r="33" spans="1:13" ht="25.5" customHeight="1">
      <c r="A33" s="44" t="s">
        <v>4</v>
      </c>
      <c r="B33" s="28">
        <v>222000</v>
      </c>
      <c r="C33" s="1"/>
      <c r="D33" s="1"/>
      <c r="E33" s="1"/>
      <c r="F33" s="1"/>
      <c r="G33" s="1"/>
      <c r="H33" s="1"/>
      <c r="I33" s="2"/>
      <c r="J33" s="2"/>
      <c r="K33" s="2"/>
      <c r="L33" s="2"/>
      <c r="M33" s="5"/>
    </row>
    <row r="34" spans="1:13" ht="25.5" customHeight="1">
      <c r="A34" s="45" t="s">
        <v>39</v>
      </c>
      <c r="B34" s="29">
        <v>256000</v>
      </c>
      <c r="C34" s="1"/>
      <c r="D34" s="1"/>
      <c r="E34" s="1"/>
      <c r="F34" s="1"/>
      <c r="G34" s="1"/>
      <c r="H34" s="1"/>
      <c r="I34" s="2"/>
      <c r="J34" s="2"/>
      <c r="K34" s="2"/>
      <c r="L34" s="2"/>
      <c r="M34" s="5"/>
    </row>
    <row r="35" spans="1:13" ht="25.5" customHeight="1">
      <c r="A35" s="46" t="s">
        <v>40</v>
      </c>
      <c r="B35" s="30">
        <v>296000</v>
      </c>
      <c r="C35" s="1"/>
      <c r="D35" s="1"/>
      <c r="E35" s="1"/>
      <c r="F35" s="1"/>
      <c r="G35" s="1"/>
      <c r="H35" s="1"/>
      <c r="I35" s="2"/>
      <c r="J35" s="2"/>
      <c r="K35" s="2"/>
      <c r="L35" s="2"/>
      <c r="M35" s="2"/>
    </row>
    <row r="36" spans="1:13" ht="25.5" customHeight="1">
      <c r="A36" s="45" t="s">
        <v>45</v>
      </c>
      <c r="B36" s="29">
        <v>298500</v>
      </c>
      <c r="C36" s="1"/>
      <c r="D36" s="1"/>
      <c r="E36" s="1"/>
      <c r="F36" s="1"/>
      <c r="G36" s="1"/>
      <c r="H36" s="1"/>
      <c r="I36" s="2"/>
      <c r="J36" s="2"/>
      <c r="K36" s="2"/>
      <c r="L36" s="2"/>
      <c r="M36" s="2"/>
    </row>
    <row r="37" spans="1:13" ht="25.5" customHeight="1">
      <c r="A37" s="45" t="s">
        <v>46</v>
      </c>
      <c r="B37" s="92">
        <v>298500</v>
      </c>
      <c r="C37" s="1"/>
      <c r="D37" s="1"/>
      <c r="E37" s="1"/>
      <c r="F37" s="1"/>
      <c r="G37" s="1"/>
      <c r="H37" s="8"/>
      <c r="I37" s="2"/>
      <c r="J37" s="1"/>
      <c r="K37" s="2"/>
      <c r="L37" s="2"/>
      <c r="M37" s="2"/>
    </row>
    <row r="38" spans="1:13" ht="25.5" customHeight="1">
      <c r="A38" s="45" t="s">
        <v>58</v>
      </c>
      <c r="B38" s="92">
        <v>323000</v>
      </c>
      <c r="C38" s="1"/>
      <c r="D38" s="1"/>
      <c r="E38" s="1"/>
      <c r="F38" s="1"/>
      <c r="G38" s="1"/>
      <c r="H38" s="1"/>
      <c r="I38" s="2"/>
      <c r="J38" s="1"/>
      <c r="K38" s="2"/>
      <c r="L38" s="2"/>
      <c r="M38" s="2"/>
    </row>
    <row r="39" spans="1:13" ht="25.5" customHeight="1">
      <c r="A39" s="109" t="s">
        <v>69</v>
      </c>
      <c r="B39" s="110">
        <v>327000</v>
      </c>
      <c r="C39" s="1"/>
      <c r="D39" s="1"/>
      <c r="E39" s="1"/>
      <c r="F39" s="1"/>
      <c r="G39" s="1"/>
      <c r="H39" s="1"/>
      <c r="I39" s="2"/>
      <c r="J39" s="1"/>
      <c r="K39" s="2"/>
      <c r="L39" s="2"/>
      <c r="M39" s="2"/>
    </row>
    <row r="40" spans="1:13" ht="25.5" customHeight="1" thickBot="1">
      <c r="A40" s="111" t="s">
        <v>75</v>
      </c>
      <c r="B40" s="112">
        <v>360500</v>
      </c>
      <c r="C40" s="1"/>
      <c r="D40" s="1"/>
      <c r="E40" s="1"/>
      <c r="F40" s="1"/>
      <c r="G40" s="1"/>
      <c r="H40" s="1"/>
      <c r="I40" s="2"/>
      <c r="J40" s="1"/>
      <c r="K40" s="2"/>
      <c r="L40" s="2"/>
      <c r="M40" s="2"/>
    </row>
    <row r="41" spans="1:13" ht="14.25">
      <c r="A41" s="11"/>
      <c r="B41" s="8"/>
      <c r="C41" s="1"/>
      <c r="D41" s="1"/>
      <c r="E41" s="1"/>
      <c r="F41" s="1"/>
      <c r="G41" s="1"/>
      <c r="H41" s="1"/>
      <c r="I41" s="2"/>
      <c r="J41" s="1"/>
      <c r="K41" s="2"/>
      <c r="L41" s="2"/>
      <c r="M41" s="2"/>
    </row>
    <row r="42" spans="1:13" ht="21" customHeight="1" thickBot="1">
      <c r="A42" s="53" t="s">
        <v>38</v>
      </c>
      <c r="B42" s="1"/>
      <c r="C42" s="1"/>
      <c r="D42" s="1"/>
      <c r="E42" s="1"/>
      <c r="F42" s="1"/>
      <c r="G42" s="2"/>
      <c r="H42" s="63" t="s">
        <v>65</v>
      </c>
      <c r="I42" s="1"/>
      <c r="J42" s="1"/>
      <c r="K42" s="2"/>
      <c r="L42" s="2"/>
      <c r="M42" s="2"/>
    </row>
    <row r="43" spans="1:13" ht="19.5" customHeight="1">
      <c r="A43" s="47"/>
      <c r="B43" s="145" t="s">
        <v>61</v>
      </c>
      <c r="C43" s="146"/>
      <c r="D43" s="147" t="s">
        <v>62</v>
      </c>
      <c r="E43" s="146"/>
      <c r="F43" s="147" t="s">
        <v>63</v>
      </c>
      <c r="G43" s="146"/>
      <c r="H43" s="147" t="s">
        <v>64</v>
      </c>
      <c r="I43" s="148"/>
      <c r="J43" s="2"/>
      <c r="K43" s="2"/>
      <c r="L43" s="2"/>
      <c r="M43" s="2"/>
    </row>
    <row r="44" spans="1:13" ht="14.25">
      <c r="A44" s="48"/>
      <c r="B44" s="12" t="s">
        <v>76</v>
      </c>
      <c r="C44" s="13" t="s">
        <v>77</v>
      </c>
      <c r="D44" s="140" t="s">
        <v>76</v>
      </c>
      <c r="E44" s="13" t="s">
        <v>77</v>
      </c>
      <c r="F44" s="140" t="s">
        <v>76</v>
      </c>
      <c r="G44" s="13" t="s">
        <v>77</v>
      </c>
      <c r="H44" s="140" t="s">
        <v>76</v>
      </c>
      <c r="I44" s="104" t="s">
        <v>77</v>
      </c>
      <c r="J44" s="2"/>
      <c r="K44" s="2"/>
      <c r="L44" s="2"/>
      <c r="M44" s="2"/>
    </row>
    <row r="45" spans="1:13" ht="15" thickBot="1">
      <c r="A45" s="49"/>
      <c r="B45" s="14" t="s">
        <v>5</v>
      </c>
      <c r="C45" s="15" t="s">
        <v>6</v>
      </c>
      <c r="D45" s="15" t="s">
        <v>7</v>
      </c>
      <c r="E45" s="15" t="s">
        <v>8</v>
      </c>
      <c r="F45" s="15" t="s">
        <v>9</v>
      </c>
      <c r="G45" s="15" t="s">
        <v>10</v>
      </c>
      <c r="H45" s="99" t="s">
        <v>11</v>
      </c>
      <c r="I45" s="105" t="s">
        <v>12</v>
      </c>
      <c r="J45" s="2"/>
      <c r="K45" s="16"/>
      <c r="L45" s="2"/>
      <c r="M45" s="2"/>
    </row>
    <row r="46" spans="1:13" ht="16.5" customHeight="1">
      <c r="A46" s="136" t="s">
        <v>13</v>
      </c>
      <c r="B46" s="132">
        <v>25049</v>
      </c>
      <c r="C46" s="17">
        <v>26726</v>
      </c>
      <c r="D46" s="17">
        <v>8047</v>
      </c>
      <c r="E46" s="17">
        <v>8494</v>
      </c>
      <c r="F46" s="17">
        <v>14007</v>
      </c>
      <c r="G46" s="17">
        <v>14819</v>
      </c>
      <c r="H46" s="100">
        <v>22054</v>
      </c>
      <c r="I46" s="106">
        <f>G46+E46</f>
        <v>23313</v>
      </c>
      <c r="J46" s="2"/>
      <c r="K46" s="16"/>
      <c r="L46" s="2"/>
      <c r="M46" s="2"/>
    </row>
    <row r="47" spans="1:13" ht="16.5" customHeight="1">
      <c r="A47" s="137" t="s">
        <v>14</v>
      </c>
      <c r="B47" s="133">
        <v>24778</v>
      </c>
      <c r="C47" s="58">
        <v>23700</v>
      </c>
      <c r="D47" s="58">
        <v>8582</v>
      </c>
      <c r="E47" s="58">
        <v>9358</v>
      </c>
      <c r="F47" s="58">
        <v>17068</v>
      </c>
      <c r="G47" s="58">
        <v>15831</v>
      </c>
      <c r="H47" s="101">
        <v>25650</v>
      </c>
      <c r="I47" s="107">
        <f aca="true" t="shared" si="0" ref="I47:I58">G47+E47</f>
        <v>25189</v>
      </c>
      <c r="J47" s="2"/>
      <c r="K47" s="16"/>
      <c r="L47" s="2"/>
      <c r="M47" s="2"/>
    </row>
    <row r="48" spans="1:13" ht="16.5" customHeight="1">
      <c r="A48" s="137" t="s">
        <v>15</v>
      </c>
      <c r="B48" s="133">
        <v>27176</v>
      </c>
      <c r="C48" s="58">
        <v>28109</v>
      </c>
      <c r="D48" s="58">
        <v>9348</v>
      </c>
      <c r="E48" s="58">
        <v>10445</v>
      </c>
      <c r="F48" s="58">
        <v>15824</v>
      </c>
      <c r="G48" s="58">
        <v>19012</v>
      </c>
      <c r="H48" s="101">
        <v>25172</v>
      </c>
      <c r="I48" s="107">
        <f t="shared" si="0"/>
        <v>29457</v>
      </c>
      <c r="J48" s="2"/>
      <c r="K48" s="16"/>
      <c r="L48" s="2"/>
      <c r="M48" s="2"/>
    </row>
    <row r="49" spans="1:13" ht="16.5" customHeight="1">
      <c r="A49" s="137" t="s">
        <v>16</v>
      </c>
      <c r="B49" s="133">
        <v>25676</v>
      </c>
      <c r="C49" s="58">
        <v>28623</v>
      </c>
      <c r="D49" s="58">
        <v>10017</v>
      </c>
      <c r="E49" s="58">
        <v>10434</v>
      </c>
      <c r="F49" s="58">
        <v>17878</v>
      </c>
      <c r="G49" s="58">
        <v>17072</v>
      </c>
      <c r="H49" s="101">
        <v>27895</v>
      </c>
      <c r="I49" s="107">
        <f t="shared" si="0"/>
        <v>27506</v>
      </c>
      <c r="J49" s="2"/>
      <c r="K49" s="2"/>
      <c r="L49" s="2"/>
      <c r="M49" s="2"/>
    </row>
    <row r="50" spans="1:13" ht="16.5" customHeight="1">
      <c r="A50" s="137" t="s">
        <v>17</v>
      </c>
      <c r="B50" s="133">
        <v>22108</v>
      </c>
      <c r="C50" s="58">
        <v>25334</v>
      </c>
      <c r="D50" s="58">
        <v>8974</v>
      </c>
      <c r="E50" s="58">
        <v>8724</v>
      </c>
      <c r="F50" s="58">
        <v>15998</v>
      </c>
      <c r="G50" s="58">
        <v>16738</v>
      </c>
      <c r="H50" s="101">
        <v>24972</v>
      </c>
      <c r="I50" s="107">
        <f t="shared" si="0"/>
        <v>25462</v>
      </c>
      <c r="J50" s="2"/>
      <c r="K50" s="2"/>
      <c r="L50" s="2"/>
      <c r="M50" s="2"/>
    </row>
    <row r="51" spans="1:13" ht="16.5" customHeight="1">
      <c r="A51" s="137" t="s">
        <v>18</v>
      </c>
      <c r="B51" s="133">
        <v>25931</v>
      </c>
      <c r="C51" s="58">
        <v>26031</v>
      </c>
      <c r="D51" s="58">
        <v>9352</v>
      </c>
      <c r="E51" s="58">
        <v>9923</v>
      </c>
      <c r="F51" s="58">
        <v>15450</v>
      </c>
      <c r="G51" s="58">
        <v>17173</v>
      </c>
      <c r="H51" s="101">
        <v>24802</v>
      </c>
      <c r="I51" s="107">
        <f t="shared" si="0"/>
        <v>27096</v>
      </c>
      <c r="J51" s="2"/>
      <c r="K51" s="2"/>
      <c r="L51" s="2"/>
      <c r="M51" s="2"/>
    </row>
    <row r="52" spans="1:13" ht="16.5" customHeight="1">
      <c r="A52" s="137" t="s">
        <v>19</v>
      </c>
      <c r="B52" s="133">
        <v>26785</v>
      </c>
      <c r="C52" s="58">
        <v>30389</v>
      </c>
      <c r="D52" s="58">
        <v>9680</v>
      </c>
      <c r="E52" s="58">
        <v>9841</v>
      </c>
      <c r="F52" s="58">
        <v>16072</v>
      </c>
      <c r="G52" s="58">
        <v>16404</v>
      </c>
      <c r="H52" s="101">
        <v>25752</v>
      </c>
      <c r="I52" s="107">
        <f t="shared" si="0"/>
        <v>26245</v>
      </c>
      <c r="J52" s="2"/>
      <c r="K52" s="2"/>
      <c r="L52" s="2"/>
      <c r="M52" s="2"/>
    </row>
    <row r="53" spans="1:13" ht="16.5" customHeight="1">
      <c r="A53" s="137" t="s">
        <v>20</v>
      </c>
      <c r="B53" s="133">
        <v>24932</v>
      </c>
      <c r="C53" s="58">
        <v>29189</v>
      </c>
      <c r="D53" s="58">
        <v>8592</v>
      </c>
      <c r="E53" s="58">
        <v>9640</v>
      </c>
      <c r="F53" s="58">
        <v>15031</v>
      </c>
      <c r="G53" s="58">
        <v>20541</v>
      </c>
      <c r="H53" s="101">
        <v>23623</v>
      </c>
      <c r="I53" s="107">
        <f t="shared" si="0"/>
        <v>30181</v>
      </c>
      <c r="J53" s="18"/>
      <c r="K53" s="2"/>
      <c r="L53" s="2"/>
      <c r="M53" s="2"/>
    </row>
    <row r="54" spans="1:13" ht="16.5" customHeight="1">
      <c r="A54" s="137" t="s">
        <v>21</v>
      </c>
      <c r="B54" s="133">
        <v>27882</v>
      </c>
      <c r="C54" s="58">
        <v>25536</v>
      </c>
      <c r="D54" s="58">
        <v>9615</v>
      </c>
      <c r="E54" s="58">
        <v>10710</v>
      </c>
      <c r="F54" s="58">
        <v>12910</v>
      </c>
      <c r="G54" s="58">
        <v>17100</v>
      </c>
      <c r="H54" s="101">
        <v>22525</v>
      </c>
      <c r="I54" s="107">
        <f t="shared" si="0"/>
        <v>27810</v>
      </c>
      <c r="J54" s="16"/>
      <c r="K54" s="2"/>
      <c r="L54" s="2"/>
      <c r="M54" s="2"/>
    </row>
    <row r="55" spans="1:13" ht="16.5" customHeight="1">
      <c r="A55" s="137" t="s">
        <v>22</v>
      </c>
      <c r="B55" s="133">
        <v>24845</v>
      </c>
      <c r="C55" s="58">
        <v>29489</v>
      </c>
      <c r="D55" s="58">
        <v>10217</v>
      </c>
      <c r="E55" s="58">
        <v>10522</v>
      </c>
      <c r="F55" s="58">
        <v>19183</v>
      </c>
      <c r="G55" s="58">
        <v>17069</v>
      </c>
      <c r="H55" s="101">
        <v>29400</v>
      </c>
      <c r="I55" s="107">
        <f t="shared" si="0"/>
        <v>27591</v>
      </c>
      <c r="J55" s="16"/>
      <c r="K55" s="2"/>
      <c r="L55" s="2"/>
      <c r="M55" s="2"/>
    </row>
    <row r="56" spans="1:13" ht="16.5" customHeight="1">
      <c r="A56" s="137" t="s">
        <v>23</v>
      </c>
      <c r="B56" s="133">
        <v>23928</v>
      </c>
      <c r="C56" s="58">
        <v>30146</v>
      </c>
      <c r="D56" s="58">
        <v>9377</v>
      </c>
      <c r="E56" s="58">
        <v>11373</v>
      </c>
      <c r="F56" s="58">
        <v>15387</v>
      </c>
      <c r="G56" s="58">
        <v>17932</v>
      </c>
      <c r="H56" s="101">
        <v>24764</v>
      </c>
      <c r="I56" s="107">
        <f t="shared" si="0"/>
        <v>29305</v>
      </c>
      <c r="J56" s="16"/>
      <c r="K56" s="2"/>
      <c r="L56" s="2"/>
      <c r="M56" s="2"/>
    </row>
    <row r="57" spans="1:13" ht="16.5" customHeight="1" thickBot="1">
      <c r="A57" s="138" t="s">
        <v>24</v>
      </c>
      <c r="B57" s="134">
        <v>26790</v>
      </c>
      <c r="C57" s="60">
        <v>31272</v>
      </c>
      <c r="D57" s="60">
        <v>9512</v>
      </c>
      <c r="E57" s="60">
        <v>9984</v>
      </c>
      <c r="F57" s="60">
        <v>16307</v>
      </c>
      <c r="G57" s="60">
        <v>17962</v>
      </c>
      <c r="H57" s="102">
        <v>25819</v>
      </c>
      <c r="I57" s="108">
        <f t="shared" si="0"/>
        <v>27946</v>
      </c>
      <c r="J57" s="16"/>
      <c r="K57" s="2"/>
      <c r="L57" s="2"/>
      <c r="M57" s="2"/>
    </row>
    <row r="58" spans="1:13" ht="16.5" customHeight="1" thickBot="1">
      <c r="A58" s="139" t="s">
        <v>0</v>
      </c>
      <c r="B58" s="135">
        <f aca="true" t="shared" si="1" ref="B58:H58">SUM(B46:B57)</f>
        <v>305880</v>
      </c>
      <c r="C58" s="62">
        <f t="shared" si="1"/>
        <v>334544</v>
      </c>
      <c r="D58" s="62">
        <f t="shared" si="1"/>
        <v>111313</v>
      </c>
      <c r="E58" s="62">
        <f t="shared" si="1"/>
        <v>119448</v>
      </c>
      <c r="F58" s="62">
        <f t="shared" si="1"/>
        <v>191115</v>
      </c>
      <c r="G58" s="62">
        <f t="shared" si="1"/>
        <v>207653</v>
      </c>
      <c r="H58" s="103">
        <f t="shared" si="1"/>
        <v>302428</v>
      </c>
      <c r="I58" s="124">
        <f t="shared" si="0"/>
        <v>327101</v>
      </c>
      <c r="J58" s="2"/>
      <c r="K58" s="2"/>
      <c r="L58" s="2"/>
      <c r="M58" s="2"/>
    </row>
    <row r="59" spans="1:13" ht="14.25">
      <c r="A59" s="63"/>
      <c r="B59" s="63"/>
      <c r="C59" s="63"/>
      <c r="D59" s="63"/>
      <c r="E59" s="63"/>
      <c r="F59" s="63"/>
      <c r="G59" s="63"/>
      <c r="H59" s="63"/>
      <c r="I59" s="63"/>
      <c r="J59" s="2"/>
      <c r="K59" s="2"/>
      <c r="L59" s="2"/>
      <c r="M59" s="2"/>
    </row>
    <row r="60" spans="1:13" ht="14.25">
      <c r="A60" s="6"/>
      <c r="B60" s="6"/>
      <c r="C60" s="6"/>
      <c r="D60" s="6"/>
      <c r="E60" s="6"/>
      <c r="F60" s="6"/>
      <c r="G60" s="6"/>
      <c r="H60" s="6"/>
      <c r="I60" s="63"/>
      <c r="J60" s="2"/>
      <c r="K60" s="2"/>
      <c r="L60" s="2"/>
      <c r="M60" s="2"/>
    </row>
    <row r="61" spans="1:13" ht="21" customHeight="1" thickBot="1">
      <c r="A61" s="53" t="s">
        <v>25</v>
      </c>
      <c r="B61" s="6"/>
      <c r="C61" s="6"/>
      <c r="D61" s="6"/>
      <c r="E61" s="6"/>
      <c r="F61" s="6"/>
      <c r="G61" s="6"/>
      <c r="H61" s="63" t="s">
        <v>47</v>
      </c>
      <c r="I61" s="63"/>
      <c r="J61" s="2"/>
      <c r="K61" s="2"/>
      <c r="L61" s="2"/>
      <c r="M61" s="2"/>
    </row>
    <row r="62" spans="1:13" ht="20.25" customHeight="1">
      <c r="A62" s="64"/>
      <c r="B62" s="145" t="s">
        <v>61</v>
      </c>
      <c r="C62" s="146"/>
      <c r="D62" s="147" t="s">
        <v>62</v>
      </c>
      <c r="E62" s="146"/>
      <c r="F62" s="147" t="s">
        <v>63</v>
      </c>
      <c r="G62" s="146"/>
      <c r="H62" s="147" t="s">
        <v>64</v>
      </c>
      <c r="I62" s="148"/>
      <c r="J62" s="2"/>
      <c r="K62" s="2"/>
      <c r="L62" s="2"/>
      <c r="M62" s="2"/>
    </row>
    <row r="63" spans="1:13" ht="14.25">
      <c r="A63" s="65"/>
      <c r="B63" s="66" t="s">
        <v>26</v>
      </c>
      <c r="C63" s="67" t="s">
        <v>27</v>
      </c>
      <c r="D63" s="67" t="s">
        <v>26</v>
      </c>
      <c r="E63" s="67" t="s">
        <v>27</v>
      </c>
      <c r="F63" s="68" t="s">
        <v>26</v>
      </c>
      <c r="G63" s="67" t="s">
        <v>27</v>
      </c>
      <c r="H63" s="67" t="s">
        <v>26</v>
      </c>
      <c r="I63" s="69" t="s">
        <v>27</v>
      </c>
      <c r="J63" s="2"/>
      <c r="K63" s="2"/>
      <c r="L63" s="2"/>
      <c r="M63" s="2"/>
    </row>
    <row r="64" spans="1:13" ht="15" thickBot="1">
      <c r="A64" s="65"/>
      <c r="B64" s="70" t="s">
        <v>28</v>
      </c>
      <c r="C64" s="71" t="s">
        <v>29</v>
      </c>
      <c r="D64" s="71" t="s">
        <v>30</v>
      </c>
      <c r="E64" s="71" t="s">
        <v>31</v>
      </c>
      <c r="F64" s="71" t="s">
        <v>32</v>
      </c>
      <c r="G64" s="71" t="s">
        <v>33</v>
      </c>
      <c r="H64" s="71" t="s">
        <v>34</v>
      </c>
      <c r="I64" s="72" t="s">
        <v>35</v>
      </c>
      <c r="J64" s="2"/>
      <c r="K64" s="2"/>
      <c r="L64" s="2"/>
      <c r="M64" s="2"/>
    </row>
    <row r="65" spans="1:13" ht="16.5" customHeight="1">
      <c r="A65" s="73" t="s">
        <v>13</v>
      </c>
      <c r="B65" s="74">
        <f aca="true" t="shared" si="2" ref="B65:B76">C46-B46</f>
        <v>1677</v>
      </c>
      <c r="C65" s="19">
        <f>C46/B46*100</f>
        <v>106.69487803904347</v>
      </c>
      <c r="D65" s="75">
        <f aca="true" t="shared" si="3" ref="D65:D76">E46-D46</f>
        <v>447</v>
      </c>
      <c r="E65" s="19">
        <f>E46/D46*100</f>
        <v>105.55486516714303</v>
      </c>
      <c r="F65" s="76">
        <f aca="true" t="shared" si="4" ref="F65:F76">G46-F46</f>
        <v>812</v>
      </c>
      <c r="G65" s="19">
        <f>G46/F46*100</f>
        <v>105.79710144927536</v>
      </c>
      <c r="H65" s="75">
        <f aca="true" t="shared" si="5" ref="H65:H76">I46-H46</f>
        <v>1259</v>
      </c>
      <c r="I65" s="113">
        <f>I46/H46*100</f>
        <v>105.70871497234063</v>
      </c>
      <c r="J65" s="2"/>
      <c r="K65" s="2"/>
      <c r="L65" s="2"/>
      <c r="M65" s="2"/>
    </row>
    <row r="66" spans="1:13" ht="16.5" customHeight="1">
      <c r="A66" s="57" t="s">
        <v>14</v>
      </c>
      <c r="B66" s="26">
        <f t="shared" si="2"/>
        <v>-1078</v>
      </c>
      <c r="C66" s="20">
        <f aca="true" t="shared" si="6" ref="C66:C77">C47/B47*100</f>
        <v>95.64936637339575</v>
      </c>
      <c r="D66" s="77">
        <f t="shared" si="3"/>
        <v>776</v>
      </c>
      <c r="E66" s="20">
        <f aca="true" t="shared" si="7" ref="E66:E77">E47/D47*100</f>
        <v>109.04218130971802</v>
      </c>
      <c r="F66" s="77">
        <f t="shared" si="4"/>
        <v>-1237</v>
      </c>
      <c r="G66" s="20">
        <f aca="true" t="shared" si="8" ref="G66:G77">G47/F47*100</f>
        <v>92.75251933442699</v>
      </c>
      <c r="H66" s="77">
        <f t="shared" si="5"/>
        <v>-461</v>
      </c>
      <c r="I66" s="114">
        <f aca="true" t="shared" si="9" ref="I66:I76">I47/H47*100</f>
        <v>98.2027290448343</v>
      </c>
      <c r="J66" s="2"/>
      <c r="K66" s="2"/>
      <c r="L66" s="2"/>
      <c r="M66" s="2"/>
    </row>
    <row r="67" spans="1:13" ht="16.5" customHeight="1">
      <c r="A67" s="57" t="s">
        <v>15</v>
      </c>
      <c r="B67" s="26">
        <f t="shared" si="2"/>
        <v>933</v>
      </c>
      <c r="C67" s="20">
        <f t="shared" si="6"/>
        <v>103.43317633205771</v>
      </c>
      <c r="D67" s="77">
        <f t="shared" si="3"/>
        <v>1097</v>
      </c>
      <c r="E67" s="20">
        <f t="shared" si="7"/>
        <v>111.73513050919983</v>
      </c>
      <c r="F67" s="77">
        <f t="shared" si="4"/>
        <v>3188</v>
      </c>
      <c r="G67" s="20">
        <f t="shared" si="8"/>
        <v>120.14661274014156</v>
      </c>
      <c r="H67" s="77">
        <f t="shared" si="5"/>
        <v>4285</v>
      </c>
      <c r="I67" s="114">
        <f t="shared" si="9"/>
        <v>117.02288256793263</v>
      </c>
      <c r="J67" s="2"/>
      <c r="K67" s="2"/>
      <c r="L67" s="2"/>
      <c r="M67" s="2"/>
    </row>
    <row r="68" spans="1:13" ht="16.5" customHeight="1">
      <c r="A68" s="57" t="s">
        <v>16</v>
      </c>
      <c r="B68" s="26">
        <f t="shared" si="2"/>
        <v>2947</v>
      </c>
      <c r="C68" s="20">
        <f t="shared" si="6"/>
        <v>111.47764449291166</v>
      </c>
      <c r="D68" s="77">
        <f t="shared" si="3"/>
        <v>417</v>
      </c>
      <c r="E68" s="20">
        <f t="shared" si="7"/>
        <v>104.16292303084755</v>
      </c>
      <c r="F68" s="77">
        <f t="shared" si="4"/>
        <v>-806</v>
      </c>
      <c r="G68" s="20">
        <f t="shared" si="8"/>
        <v>95.4916657344222</v>
      </c>
      <c r="H68" s="77">
        <f t="shared" si="5"/>
        <v>-389</v>
      </c>
      <c r="I68" s="114">
        <f t="shared" si="9"/>
        <v>98.60548485391647</v>
      </c>
      <c r="J68" s="2"/>
      <c r="K68" s="2"/>
      <c r="L68" s="2"/>
      <c r="M68" s="2"/>
    </row>
    <row r="69" spans="1:13" ht="16.5" customHeight="1">
      <c r="A69" s="57" t="s">
        <v>17</v>
      </c>
      <c r="B69" s="26">
        <f t="shared" si="2"/>
        <v>3226</v>
      </c>
      <c r="C69" s="20">
        <f t="shared" si="6"/>
        <v>114.59200289487967</v>
      </c>
      <c r="D69" s="77">
        <f t="shared" si="3"/>
        <v>-250</v>
      </c>
      <c r="E69" s="20">
        <f t="shared" si="7"/>
        <v>97.21417428125696</v>
      </c>
      <c r="F69" s="77">
        <f t="shared" si="4"/>
        <v>740</v>
      </c>
      <c r="G69" s="20">
        <f t="shared" si="8"/>
        <v>104.62557819727465</v>
      </c>
      <c r="H69" s="77">
        <f t="shared" si="5"/>
        <v>490</v>
      </c>
      <c r="I69" s="114">
        <f t="shared" si="9"/>
        <v>101.96219766138074</v>
      </c>
      <c r="J69" s="2"/>
      <c r="K69" s="2"/>
      <c r="L69" s="2"/>
      <c r="M69" s="2"/>
    </row>
    <row r="70" spans="1:13" ht="16.5" customHeight="1">
      <c r="A70" s="57" t="s">
        <v>18</v>
      </c>
      <c r="B70" s="26">
        <f t="shared" si="2"/>
        <v>100</v>
      </c>
      <c r="C70" s="20">
        <f t="shared" si="6"/>
        <v>100.38563881068991</v>
      </c>
      <c r="D70" s="77">
        <f t="shared" si="3"/>
        <v>571</v>
      </c>
      <c r="E70" s="20">
        <f t="shared" si="7"/>
        <v>106.10564585115483</v>
      </c>
      <c r="F70" s="77">
        <f t="shared" si="4"/>
        <v>1723</v>
      </c>
      <c r="G70" s="20">
        <f t="shared" si="8"/>
        <v>111.15210355987055</v>
      </c>
      <c r="H70" s="77">
        <f t="shared" si="5"/>
        <v>2294</v>
      </c>
      <c r="I70" s="114">
        <f t="shared" si="9"/>
        <v>109.2492540924119</v>
      </c>
      <c r="J70" s="2"/>
      <c r="K70" s="2"/>
      <c r="L70" s="2"/>
      <c r="M70" s="2"/>
    </row>
    <row r="71" spans="1:13" ht="16.5" customHeight="1">
      <c r="A71" s="57" t="s">
        <v>19</v>
      </c>
      <c r="B71" s="26">
        <f t="shared" si="2"/>
        <v>3604</v>
      </c>
      <c r="C71" s="20">
        <f t="shared" si="6"/>
        <v>113.45529214112375</v>
      </c>
      <c r="D71" s="77">
        <f t="shared" si="3"/>
        <v>161</v>
      </c>
      <c r="E71" s="20">
        <f t="shared" si="7"/>
        <v>101.66322314049587</v>
      </c>
      <c r="F71" s="77">
        <f t="shared" si="4"/>
        <v>332</v>
      </c>
      <c r="G71" s="20">
        <f t="shared" si="8"/>
        <v>102.0657043305127</v>
      </c>
      <c r="H71" s="77">
        <f t="shared" si="5"/>
        <v>493</v>
      </c>
      <c r="I71" s="114">
        <f t="shared" si="9"/>
        <v>101.91441441441442</v>
      </c>
      <c r="J71" s="2"/>
      <c r="K71" s="2"/>
      <c r="L71" s="2"/>
      <c r="M71" s="2"/>
    </row>
    <row r="72" spans="1:13" ht="16.5" customHeight="1">
      <c r="A72" s="57" t="s">
        <v>20</v>
      </c>
      <c r="B72" s="26">
        <f t="shared" si="2"/>
        <v>4257</v>
      </c>
      <c r="C72" s="20">
        <f t="shared" si="6"/>
        <v>117.07444248355527</v>
      </c>
      <c r="D72" s="77">
        <f t="shared" si="3"/>
        <v>1048</v>
      </c>
      <c r="E72" s="20">
        <f t="shared" si="7"/>
        <v>112.1973929236499</v>
      </c>
      <c r="F72" s="77">
        <f t="shared" si="4"/>
        <v>5510</v>
      </c>
      <c r="G72" s="20">
        <f t="shared" si="8"/>
        <v>136.65757434635088</v>
      </c>
      <c r="H72" s="77">
        <f t="shared" si="5"/>
        <v>6558</v>
      </c>
      <c r="I72" s="114">
        <f t="shared" si="9"/>
        <v>127.76108030309443</v>
      </c>
      <c r="J72" s="2"/>
      <c r="K72" s="2"/>
      <c r="L72" s="2"/>
      <c r="M72" s="2"/>
    </row>
    <row r="73" spans="1:13" ht="16.5" customHeight="1">
      <c r="A73" s="57" t="s">
        <v>21</v>
      </c>
      <c r="B73" s="26">
        <f t="shared" si="2"/>
        <v>-2346</v>
      </c>
      <c r="C73" s="20">
        <f t="shared" si="6"/>
        <v>91.58596944265118</v>
      </c>
      <c r="D73" s="77">
        <f t="shared" si="3"/>
        <v>1095</v>
      </c>
      <c r="E73" s="20">
        <f t="shared" si="7"/>
        <v>111.38845553822152</v>
      </c>
      <c r="F73" s="77">
        <f t="shared" si="4"/>
        <v>4190</v>
      </c>
      <c r="G73" s="20">
        <f t="shared" si="8"/>
        <v>132.4554608830364</v>
      </c>
      <c r="H73" s="77">
        <f t="shared" si="5"/>
        <v>5285</v>
      </c>
      <c r="I73" s="114">
        <f t="shared" si="9"/>
        <v>123.46281908990011</v>
      </c>
      <c r="J73" s="2"/>
      <c r="K73" s="2"/>
      <c r="L73" s="2"/>
      <c r="M73" s="2"/>
    </row>
    <row r="74" spans="1:13" ht="16.5" customHeight="1">
      <c r="A74" s="57" t="s">
        <v>22</v>
      </c>
      <c r="B74" s="26">
        <f t="shared" si="2"/>
        <v>4644</v>
      </c>
      <c r="C74" s="20">
        <f t="shared" si="6"/>
        <v>118.6918897162407</v>
      </c>
      <c r="D74" s="77">
        <f t="shared" si="3"/>
        <v>305</v>
      </c>
      <c r="E74" s="20">
        <f t="shared" si="7"/>
        <v>102.9852207105804</v>
      </c>
      <c r="F74" s="77">
        <f t="shared" si="4"/>
        <v>-2114</v>
      </c>
      <c r="G74" s="20">
        <f t="shared" si="8"/>
        <v>88.97982588750456</v>
      </c>
      <c r="H74" s="77">
        <f t="shared" si="5"/>
        <v>-1809</v>
      </c>
      <c r="I74" s="114">
        <f t="shared" si="9"/>
        <v>93.8469387755102</v>
      </c>
      <c r="J74" s="2"/>
      <c r="K74" s="2"/>
      <c r="L74" s="2"/>
      <c r="M74" s="2"/>
    </row>
    <row r="75" spans="1:13" ht="16.5" customHeight="1">
      <c r="A75" s="57" t="s">
        <v>23</v>
      </c>
      <c r="B75" s="26">
        <f t="shared" si="2"/>
        <v>6218</v>
      </c>
      <c r="C75" s="20">
        <f t="shared" si="6"/>
        <v>125.98629220996322</v>
      </c>
      <c r="D75" s="77">
        <f t="shared" si="3"/>
        <v>1996</v>
      </c>
      <c r="E75" s="20">
        <f t="shared" si="7"/>
        <v>121.286125626533</v>
      </c>
      <c r="F75" s="77">
        <f t="shared" si="4"/>
        <v>2545</v>
      </c>
      <c r="G75" s="20">
        <f t="shared" si="8"/>
        <v>116.53993630987196</v>
      </c>
      <c r="H75" s="77">
        <f t="shared" si="5"/>
        <v>4541</v>
      </c>
      <c r="I75" s="114">
        <f t="shared" si="9"/>
        <v>118.33710224519464</v>
      </c>
      <c r="J75" s="2"/>
      <c r="K75" s="2"/>
      <c r="L75" s="2"/>
      <c r="M75" s="2"/>
    </row>
    <row r="76" spans="1:13" ht="16.5" customHeight="1" thickBot="1">
      <c r="A76" s="59" t="s">
        <v>24</v>
      </c>
      <c r="B76" s="116">
        <f t="shared" si="2"/>
        <v>4482</v>
      </c>
      <c r="C76" s="117">
        <f t="shared" si="6"/>
        <v>116.73012318029114</v>
      </c>
      <c r="D76" s="118">
        <f t="shared" si="3"/>
        <v>472</v>
      </c>
      <c r="E76" s="117">
        <f t="shared" si="7"/>
        <v>104.96215306980656</v>
      </c>
      <c r="F76" s="118">
        <f t="shared" si="4"/>
        <v>1655</v>
      </c>
      <c r="G76" s="117">
        <f t="shared" si="8"/>
        <v>110.14901576010303</v>
      </c>
      <c r="H76" s="118">
        <f t="shared" si="5"/>
        <v>2127</v>
      </c>
      <c r="I76" s="119">
        <f t="shared" si="9"/>
        <v>108.23811921453192</v>
      </c>
      <c r="J76" s="2"/>
      <c r="K76" s="2"/>
      <c r="L76" s="2"/>
      <c r="M76" s="2"/>
    </row>
    <row r="77" spans="1:13" ht="16.5" customHeight="1" thickBot="1">
      <c r="A77" s="61" t="s">
        <v>0</v>
      </c>
      <c r="B77" s="120">
        <f>C58-B58</f>
        <v>28664</v>
      </c>
      <c r="C77" s="121">
        <f t="shared" si="6"/>
        <v>109.37099516150124</v>
      </c>
      <c r="D77" s="122">
        <f>E58-D58</f>
        <v>8135</v>
      </c>
      <c r="E77" s="121">
        <f t="shared" si="7"/>
        <v>107.30822096251111</v>
      </c>
      <c r="F77" s="122">
        <f>G58-F58</f>
        <v>16538</v>
      </c>
      <c r="G77" s="121">
        <f t="shared" si="8"/>
        <v>108.65342856395364</v>
      </c>
      <c r="H77" s="122">
        <f>I58-H58</f>
        <v>24673</v>
      </c>
      <c r="I77" s="123">
        <f>I58/H58*100</f>
        <v>108.15830544790825</v>
      </c>
      <c r="J77" s="2"/>
      <c r="K77" s="2"/>
      <c r="L77" s="2"/>
      <c r="M77" s="2"/>
    </row>
    <row r="78" spans="1:13" ht="14.25">
      <c r="A78" s="63"/>
      <c r="B78" s="63"/>
      <c r="C78" s="63"/>
      <c r="D78" s="63"/>
      <c r="E78" s="63"/>
      <c r="F78" s="63"/>
      <c r="G78" s="63"/>
      <c r="H78" s="63"/>
      <c r="I78" s="63"/>
      <c r="J78" s="2"/>
      <c r="K78" s="2"/>
      <c r="L78" s="2"/>
      <c r="M78" s="2"/>
    </row>
    <row r="79" spans="1:13" ht="14.25">
      <c r="A79" s="63"/>
      <c r="B79" s="63"/>
      <c r="C79" s="63"/>
      <c r="D79" s="63"/>
      <c r="E79" s="63"/>
      <c r="F79" s="63"/>
      <c r="G79" s="63"/>
      <c r="H79" s="63"/>
      <c r="I79" s="63"/>
      <c r="J79" s="2"/>
      <c r="K79" s="2"/>
      <c r="L79" s="2"/>
      <c r="M79" s="2"/>
    </row>
    <row r="80" spans="1:13" ht="21.75" customHeight="1" thickBot="1">
      <c r="A80" s="53" t="s">
        <v>25</v>
      </c>
      <c r="B80" s="6"/>
      <c r="C80" s="6"/>
      <c r="D80" s="6"/>
      <c r="E80" s="6"/>
      <c r="F80" s="6"/>
      <c r="G80" s="6"/>
      <c r="H80" s="6" t="s">
        <v>66</v>
      </c>
      <c r="I80" s="63"/>
      <c r="J80" s="2"/>
      <c r="K80" s="2"/>
      <c r="L80" s="2"/>
      <c r="M80" s="2"/>
    </row>
    <row r="81" spans="1:13" ht="20.25" customHeight="1">
      <c r="A81" s="64"/>
      <c r="B81" s="149" t="s">
        <v>61</v>
      </c>
      <c r="C81" s="150"/>
      <c r="D81" s="151" t="s">
        <v>62</v>
      </c>
      <c r="E81" s="150"/>
      <c r="F81" s="151" t="s">
        <v>63</v>
      </c>
      <c r="G81" s="150"/>
      <c r="H81" s="151" t="s">
        <v>64</v>
      </c>
      <c r="I81" s="152"/>
      <c r="J81" s="2"/>
      <c r="K81" s="2"/>
      <c r="L81" s="2"/>
      <c r="M81" s="2"/>
    </row>
    <row r="82" spans="1:13" ht="14.25">
      <c r="A82" s="65"/>
      <c r="B82" s="153" t="s">
        <v>27</v>
      </c>
      <c r="C82" s="154"/>
      <c r="D82" s="155" t="s">
        <v>27</v>
      </c>
      <c r="E82" s="154"/>
      <c r="F82" s="155" t="s">
        <v>27</v>
      </c>
      <c r="G82" s="154"/>
      <c r="H82" s="155" t="s">
        <v>27</v>
      </c>
      <c r="I82" s="156"/>
      <c r="J82" s="2"/>
      <c r="K82" s="2"/>
      <c r="L82" s="2"/>
      <c r="M82" s="2"/>
    </row>
    <row r="83" spans="1:13" ht="15" thickBot="1">
      <c r="A83" s="65"/>
      <c r="B83" s="160" t="s">
        <v>29</v>
      </c>
      <c r="C83" s="159"/>
      <c r="D83" s="157" t="s">
        <v>31</v>
      </c>
      <c r="E83" s="159"/>
      <c r="F83" s="157" t="s">
        <v>33</v>
      </c>
      <c r="G83" s="159"/>
      <c r="H83" s="157" t="s">
        <v>35</v>
      </c>
      <c r="I83" s="158"/>
      <c r="J83" s="2"/>
      <c r="K83" s="2"/>
      <c r="L83" s="2"/>
      <c r="M83" s="2"/>
    </row>
    <row r="84" spans="1:13" ht="16.5" customHeight="1">
      <c r="A84" s="73" t="s">
        <v>13</v>
      </c>
      <c r="B84" s="22"/>
      <c r="C84" s="19">
        <f>C65-100</f>
        <v>6.6948780390434734</v>
      </c>
      <c r="D84" s="75"/>
      <c r="E84" s="19">
        <f>E65-100</f>
        <v>5.554865167143035</v>
      </c>
      <c r="F84" s="75"/>
      <c r="G84" s="19">
        <f>G65-100</f>
        <v>5.79710144927536</v>
      </c>
      <c r="H84" s="75"/>
      <c r="I84" s="113">
        <f>I65-100</f>
        <v>5.70871497234063</v>
      </c>
      <c r="J84" s="2"/>
      <c r="K84" s="2"/>
      <c r="L84" s="2"/>
      <c r="M84" s="2"/>
    </row>
    <row r="85" spans="1:13" ht="16.5" customHeight="1">
      <c r="A85" s="57" t="s">
        <v>14</v>
      </c>
      <c r="B85" s="23"/>
      <c r="C85" s="20">
        <f aca="true" t="shared" si="10" ref="C85:C95">C66-100</f>
        <v>-4.35063362660425</v>
      </c>
      <c r="D85" s="77"/>
      <c r="E85" s="20">
        <f aca="true" t="shared" si="11" ref="E85:E95">E66-100</f>
        <v>9.042181309718018</v>
      </c>
      <c r="F85" s="77"/>
      <c r="G85" s="20">
        <f aca="true" t="shared" si="12" ref="G85:G95">G66-100</f>
        <v>-7.247480665573008</v>
      </c>
      <c r="H85" s="77"/>
      <c r="I85" s="114">
        <f aca="true" t="shared" si="13" ref="I85:I95">I66-100</f>
        <v>-1.7972709551657005</v>
      </c>
      <c r="J85" s="2"/>
      <c r="K85" s="2"/>
      <c r="L85" s="2"/>
      <c r="M85" s="2"/>
    </row>
    <row r="86" spans="1:13" ht="16.5" customHeight="1">
      <c r="A86" s="57" t="s">
        <v>15</v>
      </c>
      <c r="B86" s="23"/>
      <c r="C86" s="20">
        <f t="shared" si="10"/>
        <v>3.4331763320577124</v>
      </c>
      <c r="D86" s="77"/>
      <c r="E86" s="20">
        <f t="shared" si="11"/>
        <v>11.735130509199834</v>
      </c>
      <c r="F86" s="77"/>
      <c r="G86" s="20">
        <f t="shared" si="12"/>
        <v>20.146612740141563</v>
      </c>
      <c r="H86" s="77"/>
      <c r="I86" s="114">
        <f t="shared" si="13"/>
        <v>17.022882567932626</v>
      </c>
      <c r="J86" s="2"/>
      <c r="K86" s="2"/>
      <c r="L86" s="2"/>
      <c r="M86" s="2"/>
    </row>
    <row r="87" spans="1:13" ht="16.5" customHeight="1">
      <c r="A87" s="57" t="s">
        <v>16</v>
      </c>
      <c r="B87" s="23"/>
      <c r="C87" s="20">
        <f t="shared" si="10"/>
        <v>11.477644492911665</v>
      </c>
      <c r="D87" s="77"/>
      <c r="E87" s="20">
        <f t="shared" si="11"/>
        <v>4.162923030847551</v>
      </c>
      <c r="F87" s="77"/>
      <c r="G87" s="20">
        <f t="shared" si="12"/>
        <v>-4.508334265577801</v>
      </c>
      <c r="H87" s="77"/>
      <c r="I87" s="114">
        <f t="shared" si="13"/>
        <v>-1.3945151460835348</v>
      </c>
      <c r="J87" s="2"/>
      <c r="K87" s="2"/>
      <c r="L87" s="2"/>
      <c r="M87" s="2"/>
    </row>
    <row r="88" spans="1:13" ht="16.5" customHeight="1">
      <c r="A88" s="57" t="s">
        <v>17</v>
      </c>
      <c r="B88" s="23"/>
      <c r="C88" s="20">
        <f t="shared" si="10"/>
        <v>14.59200289487967</v>
      </c>
      <c r="D88" s="77"/>
      <c r="E88" s="20">
        <f t="shared" si="11"/>
        <v>-2.785825718743041</v>
      </c>
      <c r="F88" s="77"/>
      <c r="G88" s="20">
        <f t="shared" si="12"/>
        <v>4.625578197274649</v>
      </c>
      <c r="H88" s="77"/>
      <c r="I88" s="114">
        <f t="shared" si="13"/>
        <v>1.962197661380742</v>
      </c>
      <c r="J88" s="2"/>
      <c r="K88" s="2"/>
      <c r="L88" s="2"/>
      <c r="M88" s="2"/>
    </row>
    <row r="89" spans="1:13" ht="16.5" customHeight="1">
      <c r="A89" s="57" t="s">
        <v>18</v>
      </c>
      <c r="B89" s="23"/>
      <c r="C89" s="20">
        <f t="shared" si="10"/>
        <v>0.3856388106899118</v>
      </c>
      <c r="D89" s="77"/>
      <c r="E89" s="20">
        <f t="shared" si="11"/>
        <v>6.105645851154833</v>
      </c>
      <c r="F89" s="77"/>
      <c r="G89" s="20">
        <f t="shared" si="12"/>
        <v>11.152103559870554</v>
      </c>
      <c r="H89" s="77"/>
      <c r="I89" s="114">
        <f t="shared" si="13"/>
        <v>9.249254092411903</v>
      </c>
      <c r="J89" s="2"/>
      <c r="K89" s="2"/>
      <c r="L89" s="2"/>
      <c r="M89" s="2"/>
    </row>
    <row r="90" spans="1:13" ht="16.5" customHeight="1">
      <c r="A90" s="57" t="s">
        <v>19</v>
      </c>
      <c r="B90" s="23"/>
      <c r="C90" s="20">
        <f t="shared" si="10"/>
        <v>13.45529214112375</v>
      </c>
      <c r="D90" s="93"/>
      <c r="E90" s="20">
        <f t="shared" si="11"/>
        <v>1.663223140495873</v>
      </c>
      <c r="F90" s="93"/>
      <c r="G90" s="20">
        <f t="shared" si="12"/>
        <v>2.065704330512702</v>
      </c>
      <c r="H90" s="93"/>
      <c r="I90" s="114">
        <f t="shared" si="13"/>
        <v>1.9144144144144235</v>
      </c>
      <c r="J90" s="2"/>
      <c r="K90" s="2"/>
      <c r="L90" s="2"/>
      <c r="M90" s="2"/>
    </row>
    <row r="91" spans="1:13" ht="16.5" customHeight="1">
      <c r="A91" s="57" t="s">
        <v>20</v>
      </c>
      <c r="B91" s="23"/>
      <c r="C91" s="20">
        <f t="shared" si="10"/>
        <v>17.074442483555273</v>
      </c>
      <c r="D91" s="93"/>
      <c r="E91" s="20">
        <f t="shared" si="11"/>
        <v>12.1973929236499</v>
      </c>
      <c r="F91" s="93"/>
      <c r="G91" s="20">
        <f t="shared" si="12"/>
        <v>36.657574346350884</v>
      </c>
      <c r="H91" s="93"/>
      <c r="I91" s="114">
        <f t="shared" si="13"/>
        <v>27.76108030309443</v>
      </c>
      <c r="J91" s="2"/>
      <c r="K91" s="2"/>
      <c r="L91" s="2"/>
      <c r="M91" s="2"/>
    </row>
    <row r="92" spans="1:13" ht="16.5" customHeight="1">
      <c r="A92" s="57" t="s">
        <v>21</v>
      </c>
      <c r="B92" s="26"/>
      <c r="C92" s="20">
        <f t="shared" si="10"/>
        <v>-8.414030557348823</v>
      </c>
      <c r="D92" s="93"/>
      <c r="E92" s="20">
        <f t="shared" si="11"/>
        <v>11.388455538221521</v>
      </c>
      <c r="F92" s="93"/>
      <c r="G92" s="20">
        <f t="shared" si="12"/>
        <v>32.45546088303641</v>
      </c>
      <c r="H92" s="93"/>
      <c r="I92" s="114">
        <f t="shared" si="13"/>
        <v>23.46281908990011</v>
      </c>
      <c r="J92" s="2"/>
      <c r="K92" s="2"/>
      <c r="L92" s="2"/>
      <c r="M92" s="2"/>
    </row>
    <row r="93" spans="1:13" ht="16.5" customHeight="1">
      <c r="A93" s="57" t="s">
        <v>22</v>
      </c>
      <c r="B93" s="26"/>
      <c r="C93" s="20">
        <f t="shared" si="10"/>
        <v>18.691889716240695</v>
      </c>
      <c r="D93" s="93"/>
      <c r="E93" s="20">
        <f t="shared" si="11"/>
        <v>2.985220710580407</v>
      </c>
      <c r="F93" s="93"/>
      <c r="G93" s="20">
        <f t="shared" si="12"/>
        <v>-11.02017411249544</v>
      </c>
      <c r="H93" s="93"/>
      <c r="I93" s="114">
        <f t="shared" si="13"/>
        <v>-6.153061224489804</v>
      </c>
      <c r="J93" s="2"/>
      <c r="K93" s="2"/>
      <c r="L93" s="2"/>
      <c r="M93" s="2"/>
    </row>
    <row r="94" spans="1:13" ht="16.5" customHeight="1">
      <c r="A94" s="57" t="s">
        <v>23</v>
      </c>
      <c r="B94" s="26"/>
      <c r="C94" s="20">
        <f t="shared" si="10"/>
        <v>25.986292209963224</v>
      </c>
      <c r="D94" s="93"/>
      <c r="E94" s="20">
        <f t="shared" si="11"/>
        <v>21.286125626533007</v>
      </c>
      <c r="F94" s="93"/>
      <c r="G94" s="20">
        <f t="shared" si="12"/>
        <v>16.539936309871962</v>
      </c>
      <c r="H94" s="93"/>
      <c r="I94" s="114">
        <f t="shared" si="13"/>
        <v>18.337102245194643</v>
      </c>
      <c r="J94" s="2"/>
      <c r="K94" s="2"/>
      <c r="L94" s="2"/>
      <c r="M94" s="2"/>
    </row>
    <row r="95" spans="1:13" ht="16.5" customHeight="1" thickBot="1">
      <c r="A95" s="78" t="s">
        <v>24</v>
      </c>
      <c r="B95" s="79"/>
      <c r="C95" s="21">
        <f t="shared" si="10"/>
        <v>16.730123180291145</v>
      </c>
      <c r="D95" s="94"/>
      <c r="E95" s="21">
        <f t="shared" si="11"/>
        <v>4.962153069806561</v>
      </c>
      <c r="F95" s="94"/>
      <c r="G95" s="21">
        <f t="shared" si="12"/>
        <v>10.149015760103026</v>
      </c>
      <c r="H95" s="94"/>
      <c r="I95" s="115">
        <f t="shared" si="13"/>
        <v>8.23811921453192</v>
      </c>
      <c r="J95" s="2"/>
      <c r="K95" s="2"/>
      <c r="L95" s="2"/>
      <c r="M95" s="2"/>
    </row>
    <row r="96" spans="1:13" ht="14.25">
      <c r="A96" s="63"/>
      <c r="B96" s="63"/>
      <c r="C96" s="63"/>
      <c r="D96" s="63"/>
      <c r="E96" s="63"/>
      <c r="F96" s="63"/>
      <c r="G96" s="63"/>
      <c r="H96" s="63"/>
      <c r="I96" s="63"/>
      <c r="J96" s="2"/>
      <c r="K96" s="2"/>
      <c r="L96" s="2"/>
      <c r="M96" s="2"/>
    </row>
  </sheetData>
  <mergeCells count="25">
    <mergeCell ref="H83:I83"/>
    <mergeCell ref="F83:G83"/>
    <mergeCell ref="D83:E83"/>
    <mergeCell ref="B83:C83"/>
    <mergeCell ref="B82:C82"/>
    <mergeCell ref="D82:E82"/>
    <mergeCell ref="F82:G82"/>
    <mergeCell ref="H82:I82"/>
    <mergeCell ref="B81:C81"/>
    <mergeCell ref="D81:E81"/>
    <mergeCell ref="F81:G81"/>
    <mergeCell ref="H81:I81"/>
    <mergeCell ref="B62:C62"/>
    <mergeCell ref="D62:E62"/>
    <mergeCell ref="F62:G62"/>
    <mergeCell ref="H62:I62"/>
    <mergeCell ref="B43:C43"/>
    <mergeCell ref="D43:E43"/>
    <mergeCell ref="F43:G43"/>
    <mergeCell ref="H43:I43"/>
    <mergeCell ref="H1:I1"/>
    <mergeCell ref="H2:I2"/>
    <mergeCell ref="H3:I3"/>
    <mergeCell ref="A7:I7"/>
    <mergeCell ref="A5:I5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86" r:id="rId1"/>
  <rowBreaks count="1" manualBreakCount="1">
    <brk id="41" max="8" man="1"/>
  </rowBreaks>
  <colBreaks count="1" manualBreakCount="1">
    <brk id="9" max="9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31">
      <selection activeCell="L48" sqref="L48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通商産業省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　　　</dc:creator>
  <cp:keywords/>
  <dc:description/>
  <cp:lastModifiedBy>情報システム厚生課</cp:lastModifiedBy>
  <cp:lastPrinted>2005-02-10T00:23:42Z</cp:lastPrinted>
  <dcterms:created xsi:type="dcterms:W3CDTF">2003-01-27T04:40:46Z</dcterms:created>
  <dcterms:modified xsi:type="dcterms:W3CDTF">2005-02-10T00:26:03Z</dcterms:modified>
  <cp:category/>
  <cp:version/>
  <cp:contentType/>
  <cp:contentStatus/>
</cp:coreProperties>
</file>