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20" activeTab="1"/>
  </bookViews>
  <sheets>
    <sheet name="15年度" sheetId="1" r:id="rId1"/>
    <sheet name="16年度" sheetId="2" r:id="rId2"/>
  </sheets>
  <definedNames>
    <definedName name="_xlnm.Print_Area" localSheetId="0">'15年度'!$A$1:$W$34</definedName>
    <definedName name="_xlnm.Print_Area" localSheetId="1">'16年度'!$A$1:$W$34</definedName>
  </definedNames>
  <calcPr fullCalcOnLoad="1"/>
</workbook>
</file>

<file path=xl/sharedStrings.xml><?xml version="1.0" encoding="utf-8"?>
<sst xmlns="http://schemas.openxmlformats.org/spreadsheetml/2006/main" count="96" uniqueCount="32">
  <si>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</si>
  <si>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</si>
  <si>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</si>
  <si>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</si>
  <si>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</si>
  <si>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</si>
  <si>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</si>
  <si>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</si>
  <si>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</si>
  <si>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末 在 庫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</si>
  <si>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</si>
  <si>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</si>
  <si>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</si>
  <si>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</si>
  <si>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</si>
  <si>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</si>
  <si>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</si>
  <si>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</si>
  <si>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</si>
  <si>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</si>
  <si>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</si>
  <si>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</si>
  <si>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</si>
  <si>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</si>
  <si>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</si>
  <si>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</si>
  <si>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</si>
  <si>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</si>
  <si>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</si>
  <si>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</si>
  <si>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出所：塩ビ工業・環境協会</t>
  </si>
  <si>
    <t>3ヵ月値の前月比については前四半期比と読み替えてください。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</si>
</sst>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  <numFmt numFmtId="217" formatCode="#,##0;&quot;△ &quot;#,##0"/>
    <numFmt numFmtId="218" formatCode="#,##0.0;&quot;△ &quot;#,##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9"/>
      <name val="ＭＳ 明朝"/>
      <family val="1"/>
    </font>
    <font>
      <sz val="10"/>
      <color indexed="12"/>
      <name val="ＭＳ Ｐ明朝"/>
      <family val="1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3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/>
    </xf>
    <xf numFmtId="205" fontId="7" fillId="0" borderId="24" xfId="0" applyNumberFormat="1" applyFont="1" applyBorder="1" applyAlignment="1">
      <alignment/>
    </xf>
    <xf numFmtId="55" fontId="7" fillId="0" borderId="25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89" fontId="13" fillId="0" borderId="28" xfId="0" applyNumberFormat="1" applyFont="1" applyBorder="1" applyAlignment="1">
      <alignment/>
    </xf>
    <xf numFmtId="189" fontId="13" fillId="0" borderId="28" xfId="49" applyNumberFormat="1" applyFont="1" applyBorder="1" applyAlignment="1">
      <alignment horizontal="right"/>
    </xf>
    <xf numFmtId="189" fontId="13" fillId="0" borderId="29" xfId="0" applyNumberFormat="1" applyFont="1" applyBorder="1" applyAlignment="1">
      <alignment horizontal="right"/>
    </xf>
    <xf numFmtId="189" fontId="13" fillId="0" borderId="28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189" fontId="13" fillId="0" borderId="31" xfId="0" applyNumberFormat="1" applyFont="1" applyBorder="1" applyAlignment="1">
      <alignment horizontal="right"/>
    </xf>
    <xf numFmtId="192" fontId="11" fillId="0" borderId="18" xfId="0" applyNumberFormat="1" applyFont="1" applyBorder="1" applyAlignment="1">
      <alignment horizontal="right"/>
    </xf>
    <xf numFmtId="192" fontId="13" fillId="0" borderId="19" xfId="0" applyNumberFormat="1" applyFont="1" applyBorder="1" applyAlignment="1">
      <alignment horizontal="right"/>
    </xf>
    <xf numFmtId="205" fontId="14" fillId="0" borderId="24" xfId="0" applyNumberFormat="1" applyFont="1" applyFill="1" applyBorder="1" applyAlignment="1">
      <alignment horizontal="right"/>
    </xf>
    <xf numFmtId="0" fontId="7" fillId="0" borderId="32" xfId="0" applyFont="1" applyBorder="1" applyAlignment="1">
      <alignment horizontal="right"/>
    </xf>
    <xf numFmtId="198" fontId="13" fillId="0" borderId="29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192" fontId="10" fillId="0" borderId="18" xfId="0" applyNumberFormat="1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198" fontId="13" fillId="0" borderId="28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206" fontId="7" fillId="0" borderId="34" xfId="0" applyNumberFormat="1" applyFont="1" applyBorder="1" applyAlignment="1">
      <alignment horizontal="centerContinuous"/>
    </xf>
    <xf numFmtId="202" fontId="7" fillId="0" borderId="35" xfId="0" applyNumberFormat="1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198" fontId="13" fillId="0" borderId="36" xfId="0" applyNumberFormat="1" applyFont="1" applyBorder="1" applyAlignment="1">
      <alignment horizontal="right"/>
    </xf>
    <xf numFmtId="198" fontId="13" fillId="0" borderId="29" xfId="49" applyNumberFormat="1" applyFont="1" applyBorder="1" applyAlignment="1">
      <alignment horizontal="right"/>
    </xf>
    <xf numFmtId="198" fontId="13" fillId="0" borderId="37" xfId="0" applyNumberFormat="1" applyFont="1" applyBorder="1" applyAlignment="1">
      <alignment horizontal="right"/>
    </xf>
    <xf numFmtId="207" fontId="7" fillId="0" borderId="34" xfId="0" applyNumberFormat="1" applyFont="1" applyBorder="1" applyAlignment="1">
      <alignment horizontal="centerContinuous"/>
    </xf>
    <xf numFmtId="203" fontId="7" fillId="0" borderId="35" xfId="0" applyNumberFormat="1" applyFont="1" applyBorder="1" applyAlignment="1">
      <alignment horizontal="centerContinuous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7" fillId="0" borderId="38" xfId="0" applyFont="1" applyBorder="1" applyAlignment="1">
      <alignment/>
    </xf>
    <xf numFmtId="198" fontId="15" fillId="0" borderId="29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Continuous"/>
    </xf>
    <xf numFmtId="0" fontId="7" fillId="0" borderId="40" xfId="0" applyFont="1" applyBorder="1" applyAlignment="1">
      <alignment horizontal="centerContinuous"/>
    </xf>
    <xf numFmtId="192" fontId="16" fillId="0" borderId="41" xfId="0" applyNumberFormat="1" applyFont="1" applyBorder="1" applyAlignment="1">
      <alignment horizontal="right"/>
    </xf>
    <xf numFmtId="189" fontId="15" fillId="0" borderId="28" xfId="0" applyNumberFormat="1" applyFont="1" applyBorder="1" applyAlignment="1">
      <alignment horizontal="right"/>
    </xf>
    <xf numFmtId="198" fontId="15" fillId="0" borderId="28" xfId="0" applyNumberFormat="1" applyFont="1" applyBorder="1" applyAlignment="1">
      <alignment horizontal="right"/>
    </xf>
    <xf numFmtId="192" fontId="10" fillId="0" borderId="41" xfId="0" applyNumberFormat="1" applyFont="1" applyBorder="1" applyAlignment="1">
      <alignment horizontal="right"/>
    </xf>
    <xf numFmtId="205" fontId="7" fillId="0" borderId="24" xfId="0" applyNumberFormat="1" applyFont="1" applyFill="1" applyBorder="1" applyAlignment="1">
      <alignment horizontal="right"/>
    </xf>
    <xf numFmtId="198" fontId="15" fillId="0" borderId="42" xfId="0" applyNumberFormat="1" applyFont="1" applyBorder="1" applyAlignment="1">
      <alignment horizontal="right"/>
    </xf>
    <xf numFmtId="189" fontId="13" fillId="0" borderId="42" xfId="0" applyNumberFormat="1" applyFont="1" applyBorder="1" applyAlignment="1">
      <alignment horizontal="right"/>
    </xf>
    <xf numFmtId="192" fontId="16" fillId="0" borderId="43" xfId="0" applyNumberFormat="1" applyFont="1" applyBorder="1" applyAlignment="1">
      <alignment horizontal="right"/>
    </xf>
    <xf numFmtId="192" fontId="16" fillId="0" borderId="44" xfId="0" applyNumberFormat="1" applyFont="1" applyBorder="1" applyAlignment="1">
      <alignment horizontal="right"/>
    </xf>
    <xf numFmtId="189" fontId="13" fillId="0" borderId="45" xfId="0" applyNumberFormat="1" applyFont="1" applyBorder="1" applyAlignment="1">
      <alignment horizontal="right"/>
    </xf>
    <xf numFmtId="198" fontId="13" fillId="0" borderId="42" xfId="0" applyNumberFormat="1" applyFont="1" applyBorder="1" applyAlignment="1">
      <alignment horizontal="right"/>
    </xf>
    <xf numFmtId="192" fontId="16" fillId="0" borderId="46" xfId="0" applyNumberFormat="1" applyFont="1" applyBorder="1" applyAlignment="1">
      <alignment horizontal="right"/>
    </xf>
    <xf numFmtId="198" fontId="13" fillId="0" borderId="47" xfId="0" applyNumberFormat="1" applyFont="1" applyBorder="1" applyAlignment="1">
      <alignment horizontal="right"/>
    </xf>
    <xf numFmtId="189" fontId="13" fillId="0" borderId="36" xfId="0" applyNumberFormat="1" applyFont="1" applyBorder="1" applyAlignment="1">
      <alignment horizontal="right"/>
    </xf>
    <xf numFmtId="198" fontId="13" fillId="0" borderId="45" xfId="0" applyNumberFormat="1" applyFont="1" applyBorder="1" applyAlignment="1">
      <alignment horizontal="right"/>
    </xf>
    <xf numFmtId="189" fontId="13" fillId="0" borderId="29" xfId="0" applyNumberFormat="1" applyFont="1" applyBorder="1" applyAlignment="1">
      <alignment/>
    </xf>
    <xf numFmtId="192" fontId="10" fillId="0" borderId="43" xfId="0" applyNumberFormat="1" applyFont="1" applyBorder="1" applyAlignment="1">
      <alignment horizontal="right"/>
    </xf>
    <xf numFmtId="192" fontId="10" fillId="0" borderId="44" xfId="0" applyNumberFormat="1" applyFont="1" applyBorder="1" applyAlignment="1">
      <alignment horizontal="right"/>
    </xf>
    <xf numFmtId="198" fontId="13" fillId="0" borderId="42" xfId="49" applyNumberFormat="1" applyFont="1" applyBorder="1" applyAlignment="1">
      <alignment horizontal="right"/>
    </xf>
    <xf numFmtId="192" fontId="10" fillId="0" borderId="46" xfId="0" applyNumberFormat="1" applyFont="1" applyBorder="1" applyAlignment="1">
      <alignment horizontal="right"/>
    </xf>
    <xf numFmtId="198" fontId="15" fillId="0" borderId="48" xfId="0" applyNumberFormat="1" applyFont="1" applyBorder="1" applyAlignment="1">
      <alignment horizontal="right"/>
    </xf>
    <xf numFmtId="217" fontId="13" fillId="0" borderId="28" xfId="0" applyNumberFormat="1" applyFont="1" applyBorder="1" applyAlignment="1">
      <alignment horizontal="right" shrinkToFit="1"/>
    </xf>
    <xf numFmtId="198" fontId="13" fillId="0" borderId="28" xfId="0" applyNumberFormat="1" applyFont="1" applyFill="1" applyBorder="1" applyAlignment="1">
      <alignment horizontal="right"/>
    </xf>
    <xf numFmtId="189" fontId="13" fillId="0" borderId="29" xfId="0" applyNumberFormat="1" applyFont="1" applyFill="1" applyBorder="1" applyAlignment="1">
      <alignment horizontal="right"/>
    </xf>
    <xf numFmtId="192" fontId="10" fillId="0" borderId="18" xfId="0" applyNumberFormat="1" applyFont="1" applyFill="1" applyBorder="1" applyAlignment="1">
      <alignment horizontal="right"/>
    </xf>
    <xf numFmtId="192" fontId="13" fillId="0" borderId="19" xfId="0" applyNumberFormat="1" applyFont="1" applyFill="1" applyBorder="1" applyAlignment="1">
      <alignment horizontal="right"/>
    </xf>
    <xf numFmtId="198" fontId="13" fillId="0" borderId="48" xfId="0" applyNumberFormat="1" applyFont="1" applyBorder="1" applyAlignment="1">
      <alignment horizontal="right"/>
    </xf>
    <xf numFmtId="192" fontId="10" fillId="0" borderId="19" xfId="0" applyNumberFormat="1" applyFont="1" applyBorder="1" applyAlignment="1">
      <alignment horizontal="right"/>
    </xf>
    <xf numFmtId="189" fontId="13" fillId="0" borderId="48" xfId="0" applyNumberFormat="1" applyFont="1" applyFill="1" applyBorder="1" applyAlignment="1">
      <alignment horizontal="right"/>
    </xf>
    <xf numFmtId="192" fontId="16" fillId="0" borderId="49" xfId="0" applyNumberFormat="1" applyFont="1" applyBorder="1" applyAlignment="1">
      <alignment horizontal="right"/>
    </xf>
    <xf numFmtId="217" fontId="15" fillId="0" borderId="18" xfId="0" applyNumberFormat="1" applyFont="1" applyBorder="1" applyAlignment="1">
      <alignment horizontal="right"/>
    </xf>
    <xf numFmtId="192" fontId="16" fillId="0" borderId="18" xfId="0" applyNumberFormat="1" applyFont="1" applyBorder="1" applyAlignment="1">
      <alignment horizontal="right"/>
    </xf>
    <xf numFmtId="192" fontId="16" fillId="0" borderId="50" xfId="0" applyNumberFormat="1" applyFont="1" applyBorder="1" applyAlignment="1">
      <alignment horizontal="right"/>
    </xf>
    <xf numFmtId="217" fontId="15" fillId="0" borderId="31" xfId="0" applyNumberFormat="1" applyFont="1" applyBorder="1" applyAlignment="1">
      <alignment horizontal="right"/>
    </xf>
    <xf numFmtId="217" fontId="15" fillId="0" borderId="48" xfId="0" applyNumberFormat="1" applyFont="1" applyBorder="1" applyAlignment="1">
      <alignment horizontal="right"/>
    </xf>
    <xf numFmtId="192" fontId="16" fillId="0" borderId="19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189" fontId="13" fillId="0" borderId="48" xfId="0" applyNumberFormat="1" applyFont="1" applyBorder="1" applyAlignment="1">
      <alignment horizontal="right"/>
    </xf>
    <xf numFmtId="192" fontId="16" fillId="0" borderId="51" xfId="0" applyNumberFormat="1" applyFont="1" applyBorder="1" applyAlignment="1">
      <alignment horizontal="right"/>
    </xf>
    <xf numFmtId="198" fontId="13" fillId="0" borderId="29" xfId="0" applyNumberFormat="1" applyFont="1" applyFill="1" applyBorder="1" applyAlignment="1">
      <alignment horizontal="right"/>
    </xf>
    <xf numFmtId="189" fontId="15" fillId="0" borderId="29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34" xfId="0" applyFont="1" applyBorder="1" applyAlignment="1">
      <alignment horizontal="distributed" vertical="center" indent="7"/>
    </xf>
    <xf numFmtId="0" fontId="9" fillId="0" borderId="52" xfId="0" applyFont="1" applyBorder="1" applyAlignment="1">
      <alignment horizontal="distributed" vertical="center" indent="7"/>
    </xf>
    <xf numFmtId="0" fontId="9" fillId="0" borderId="35" xfId="0" applyFont="1" applyBorder="1" applyAlignment="1">
      <alignment horizontal="distributed" vertical="center" indent="7"/>
    </xf>
    <xf numFmtId="0" fontId="7" fillId="0" borderId="5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98" fontId="13" fillId="0" borderId="34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192" fontId="13" fillId="0" borderId="34" xfId="0" applyNumberFormat="1" applyFont="1" applyBorder="1" applyAlignment="1">
      <alignment horizontal="center"/>
    </xf>
    <xf numFmtId="189" fontId="13" fillId="0" borderId="34" xfId="0" applyNumberFormat="1" applyFont="1" applyBorder="1" applyAlignment="1">
      <alignment horizontal="center"/>
    </xf>
    <xf numFmtId="192" fontId="15" fillId="0" borderId="34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98" fontId="15" fillId="0" borderId="34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zoomScale="110" zoomScaleNormal="110" zoomScalePageLayoutView="0" workbookViewId="0" topLeftCell="A5">
      <pane ySplit="1035" topLeftCell="A1" activePane="bottomLeft" state="split"/>
      <selection pane="topLeft" activeCell="A5" sqref="A1:IV16384"/>
      <selection pane="bottomLeft" activeCell="C23" sqref="C23:W23"/>
    </sheetView>
  </sheetViews>
  <sheetFormatPr defaultColWidth="9.00390625" defaultRowHeight="16.5" customHeight="1"/>
  <cols>
    <col min="1" max="1" width="6.625" style="71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16" t="s">
        <v>1</v>
      </c>
      <c r="V3" s="116"/>
      <c r="W3" s="116"/>
    </row>
    <row r="4" spans="1:23" ht="16.5" customHeight="1">
      <c r="A4" s="7"/>
      <c r="B4" s="8"/>
      <c r="C4" s="9"/>
      <c r="D4" s="10"/>
      <c r="E4" s="11"/>
      <c r="F4" s="117" t="s">
        <v>2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2"/>
      <c r="S4" s="12"/>
      <c r="T4" s="13"/>
      <c r="U4" s="120"/>
      <c r="V4" s="120"/>
      <c r="W4" s="120"/>
    </row>
    <row r="5" spans="1:23" ht="21" customHeight="1">
      <c r="A5" s="14"/>
      <c r="B5" s="15"/>
      <c r="C5" s="16" t="s">
        <v>3</v>
      </c>
      <c r="D5" s="17"/>
      <c r="E5" s="18"/>
      <c r="F5" s="121" t="s">
        <v>4</v>
      </c>
      <c r="G5" s="122"/>
      <c r="H5" s="123"/>
      <c r="I5" s="121" t="s">
        <v>5</v>
      </c>
      <c r="J5" s="122"/>
      <c r="K5" s="123"/>
      <c r="L5" s="121" t="s">
        <v>6</v>
      </c>
      <c r="M5" s="122"/>
      <c r="N5" s="123"/>
      <c r="O5" s="121" t="s">
        <v>7</v>
      </c>
      <c r="P5" s="125"/>
      <c r="Q5" s="126"/>
      <c r="R5" s="124" t="s">
        <v>8</v>
      </c>
      <c r="S5" s="124"/>
      <c r="T5" s="124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2015</v>
      </c>
      <c r="B7" s="32" t="s">
        <v>12</v>
      </c>
      <c r="C7" s="84">
        <v>189941</v>
      </c>
      <c r="D7" s="91">
        <v>79.99570415980526</v>
      </c>
      <c r="E7" s="92">
        <v>85.23840509794243</v>
      </c>
      <c r="F7" s="81">
        <v>136359</v>
      </c>
      <c r="G7" s="91">
        <v>99.23008070326088</v>
      </c>
      <c r="H7" s="92">
        <v>104.30901274421309</v>
      </c>
      <c r="I7" s="84">
        <v>7840</v>
      </c>
      <c r="J7" s="91">
        <v>105.43302850995158</v>
      </c>
      <c r="K7" s="92">
        <v>98.08582509695984</v>
      </c>
      <c r="L7" s="85">
        <v>144199</v>
      </c>
      <c r="M7" s="91">
        <v>99.54850779756028</v>
      </c>
      <c r="N7" s="92">
        <v>103.95043216862867</v>
      </c>
      <c r="O7" s="57">
        <v>73779</v>
      </c>
      <c r="P7" s="91">
        <v>93.56642824532034</v>
      </c>
      <c r="Q7" s="92">
        <v>122.68894986280867</v>
      </c>
      <c r="R7" s="93">
        <v>217978</v>
      </c>
      <c r="S7" s="91">
        <v>97.43993205337387</v>
      </c>
      <c r="T7" s="92">
        <v>109.61710601748015</v>
      </c>
      <c r="U7" s="57">
        <v>36937</v>
      </c>
      <c r="V7" s="91">
        <v>61.845123482628715</v>
      </c>
      <c r="W7" s="92">
        <v>80.35722055432277</v>
      </c>
    </row>
    <row r="8" spans="1:23" ht="18" customHeight="1">
      <c r="A8" s="33"/>
      <c r="B8" s="34" t="s">
        <v>13</v>
      </c>
      <c r="C8" s="90">
        <v>205178</v>
      </c>
      <c r="D8" s="94">
        <v>108.02196471535899</v>
      </c>
      <c r="E8" s="78">
        <v>108.41351615545165</v>
      </c>
      <c r="F8" s="90">
        <v>131750</v>
      </c>
      <c r="G8" s="94">
        <v>96.619951745026</v>
      </c>
      <c r="H8" s="78">
        <v>98.93963743410282</v>
      </c>
      <c r="I8" s="35">
        <v>6133</v>
      </c>
      <c r="J8" s="94">
        <v>78.22704081632654</v>
      </c>
      <c r="K8" s="78">
        <v>103.24915824915826</v>
      </c>
      <c r="L8" s="50">
        <v>137883</v>
      </c>
      <c r="M8" s="94">
        <v>95.61994188586606</v>
      </c>
      <c r="N8" s="78">
        <v>99.12366464896263</v>
      </c>
      <c r="O8" s="46">
        <v>70989</v>
      </c>
      <c r="P8" s="94">
        <v>96.21843614036514</v>
      </c>
      <c r="Q8" s="78">
        <v>195.583535375799</v>
      </c>
      <c r="R8" s="38">
        <v>208872</v>
      </c>
      <c r="S8" s="94">
        <v>95.8225141986806</v>
      </c>
      <c r="T8" s="78">
        <v>119.08459617555502</v>
      </c>
      <c r="U8" s="46">
        <v>43954</v>
      </c>
      <c r="V8" s="94">
        <v>118.99721146817555</v>
      </c>
      <c r="W8" s="78">
        <v>113.99450178951192</v>
      </c>
    </row>
    <row r="9" spans="1:23" ht="18" customHeight="1">
      <c r="A9" s="33"/>
      <c r="B9" s="34" t="s">
        <v>14</v>
      </c>
      <c r="C9" s="36">
        <v>217226</v>
      </c>
      <c r="D9" s="94">
        <v>105.87197457817115</v>
      </c>
      <c r="E9" s="78">
        <v>138.83271765111908</v>
      </c>
      <c r="F9" s="37">
        <v>137715</v>
      </c>
      <c r="G9" s="94">
        <v>104.52751423149904</v>
      </c>
      <c r="H9" s="78">
        <v>120.98304489150486</v>
      </c>
      <c r="I9" s="38">
        <v>8730</v>
      </c>
      <c r="J9" s="94">
        <v>142.34469264633947</v>
      </c>
      <c r="K9" s="78">
        <v>105.2187537664216</v>
      </c>
      <c r="L9" s="50">
        <v>146445</v>
      </c>
      <c r="M9" s="94">
        <v>106.20961249755227</v>
      </c>
      <c r="N9" s="78">
        <v>119.91205875850548</v>
      </c>
      <c r="O9" s="58">
        <v>61241</v>
      </c>
      <c r="P9" s="94">
        <v>86.26829508797138</v>
      </c>
      <c r="Q9" s="78">
        <v>243.82290878687743</v>
      </c>
      <c r="R9" s="38">
        <v>207686</v>
      </c>
      <c r="S9" s="94">
        <v>99.4321881343598</v>
      </c>
      <c r="T9" s="78">
        <v>141.04887126130777</v>
      </c>
      <c r="U9" s="58">
        <v>50296</v>
      </c>
      <c r="V9" s="94">
        <v>114.4287209355235</v>
      </c>
      <c r="W9" s="78">
        <v>159.9796431184198</v>
      </c>
    </row>
    <row r="10" spans="1:23" ht="18" customHeight="1">
      <c r="A10" s="73" t="s">
        <v>15</v>
      </c>
      <c r="B10" s="74"/>
      <c r="C10" s="101">
        <v>612345</v>
      </c>
      <c r="D10" s="48">
        <v>104.06314365538478</v>
      </c>
      <c r="E10" s="102">
        <v>107.70179190792113</v>
      </c>
      <c r="F10" s="101">
        <v>405824</v>
      </c>
      <c r="G10" s="48">
        <v>109.3052069080684</v>
      </c>
      <c r="H10" s="102">
        <v>107.44100095838694</v>
      </c>
      <c r="I10" s="101">
        <v>22703</v>
      </c>
      <c r="J10" s="48">
        <v>98.86774376170361</v>
      </c>
      <c r="K10" s="102">
        <v>102.12775528565001</v>
      </c>
      <c r="L10" s="101">
        <v>428527</v>
      </c>
      <c r="M10" s="48">
        <v>108.69726232057204</v>
      </c>
      <c r="N10" s="102">
        <v>107.14567893826197</v>
      </c>
      <c r="O10" s="101">
        <v>206009</v>
      </c>
      <c r="P10" s="48">
        <v>105.38245509931608</v>
      </c>
      <c r="Q10" s="102">
        <v>169.48777437720076</v>
      </c>
      <c r="R10" s="101">
        <v>634536</v>
      </c>
      <c r="S10" s="48">
        <v>107.59844402315653</v>
      </c>
      <c r="T10" s="102">
        <v>121.67610106309542</v>
      </c>
      <c r="U10" s="59"/>
      <c r="V10" s="42"/>
      <c r="W10" s="43"/>
    </row>
    <row r="11" spans="1:23" ht="18" customHeight="1">
      <c r="A11" s="79">
        <v>2009</v>
      </c>
      <c r="B11" s="52" t="s">
        <v>16</v>
      </c>
      <c r="C11" s="81">
        <v>215929</v>
      </c>
      <c r="D11" s="91">
        <v>99.40292598491894</v>
      </c>
      <c r="E11" s="92">
        <v>110.97126646486552</v>
      </c>
      <c r="F11" s="81">
        <v>126702</v>
      </c>
      <c r="G11" s="91">
        <v>92.00304977671277</v>
      </c>
      <c r="H11" s="92">
        <v>108.55860101274067</v>
      </c>
      <c r="I11" s="84">
        <v>7033</v>
      </c>
      <c r="J11" s="91">
        <v>80.56128293241696</v>
      </c>
      <c r="K11" s="92">
        <v>92.64918983006191</v>
      </c>
      <c r="L11" s="85">
        <v>133735</v>
      </c>
      <c r="M11" s="91">
        <v>91.32097374440916</v>
      </c>
      <c r="N11" s="92">
        <v>107.58704466469302</v>
      </c>
      <c r="O11" s="85">
        <v>76038</v>
      </c>
      <c r="P11" s="91">
        <v>124.1619176695351</v>
      </c>
      <c r="Q11" s="92">
        <v>152.87707587759863</v>
      </c>
      <c r="R11" s="93">
        <v>209773</v>
      </c>
      <c r="S11" s="91">
        <v>101.00488237050162</v>
      </c>
      <c r="T11" s="92">
        <v>120.53010192941933</v>
      </c>
      <c r="U11" s="85">
        <v>56477</v>
      </c>
      <c r="V11" s="91">
        <v>112.28924765388896</v>
      </c>
      <c r="W11" s="92">
        <v>116.48104607515573</v>
      </c>
    </row>
    <row r="12" spans="1:23" ht="18" customHeight="1">
      <c r="A12" s="33"/>
      <c r="B12" s="34" t="s">
        <v>17</v>
      </c>
      <c r="C12" s="37">
        <v>217774</v>
      </c>
      <c r="D12" s="94">
        <v>100.85444752673331</v>
      </c>
      <c r="E12" s="78">
        <v>121.84455970145078</v>
      </c>
      <c r="F12" s="37">
        <v>124086</v>
      </c>
      <c r="G12" s="94">
        <v>97.93531278117158</v>
      </c>
      <c r="H12" s="78">
        <v>112.99034784192314</v>
      </c>
      <c r="I12" s="38">
        <v>4552</v>
      </c>
      <c r="J12" s="94">
        <v>64.72344660884403</v>
      </c>
      <c r="K12" s="78">
        <v>105.27289546716003</v>
      </c>
      <c r="L12" s="46">
        <v>128638</v>
      </c>
      <c r="M12" s="94">
        <v>96.18873144651737</v>
      </c>
      <c r="N12" s="78">
        <v>112.6979955144379</v>
      </c>
      <c r="O12" s="37">
        <v>93850</v>
      </c>
      <c r="P12" s="94">
        <v>123.42512954049292</v>
      </c>
      <c r="Q12" s="78">
        <v>125.65942746967302</v>
      </c>
      <c r="R12" s="58">
        <v>222488</v>
      </c>
      <c r="S12" s="94">
        <v>106.06131389644997</v>
      </c>
      <c r="T12" s="78">
        <v>117.8244982259175</v>
      </c>
      <c r="U12" s="47">
        <v>51577</v>
      </c>
      <c r="V12" s="94">
        <v>91.32390176532039</v>
      </c>
      <c r="W12" s="78">
        <v>120.62538004583938</v>
      </c>
    </row>
    <row r="13" spans="1:23" ht="18" customHeight="1">
      <c r="A13" s="33"/>
      <c r="B13" s="34" t="s">
        <v>18</v>
      </c>
      <c r="C13" s="38">
        <v>211232</v>
      </c>
      <c r="D13" s="94">
        <v>96.99596829740923</v>
      </c>
      <c r="E13" s="78">
        <v>130.1603342247637</v>
      </c>
      <c r="F13" s="37">
        <v>120876</v>
      </c>
      <c r="G13" s="94">
        <v>97.41308447367149</v>
      </c>
      <c r="H13" s="78">
        <v>133.47909626979396</v>
      </c>
      <c r="I13" s="96">
        <v>6322</v>
      </c>
      <c r="J13" s="94">
        <v>138.88400702987698</v>
      </c>
      <c r="K13" s="78">
        <v>112.51112297561843</v>
      </c>
      <c r="L13" s="46">
        <v>127198</v>
      </c>
      <c r="M13" s="94">
        <v>98.88057961100142</v>
      </c>
      <c r="N13" s="78">
        <v>132.25407321916882</v>
      </c>
      <c r="O13" s="37">
        <v>81001</v>
      </c>
      <c r="P13" s="94">
        <v>86.30900372935535</v>
      </c>
      <c r="Q13" s="78">
        <v>115.98081328751432</v>
      </c>
      <c r="R13" s="58">
        <v>208199</v>
      </c>
      <c r="S13" s="94">
        <v>93.57763115314084</v>
      </c>
      <c r="T13" s="78">
        <v>125.40824132468362</v>
      </c>
      <c r="U13" s="47">
        <v>52957</v>
      </c>
      <c r="V13" s="94">
        <v>102.67561122205635</v>
      </c>
      <c r="W13" s="78">
        <v>114.02579506061193</v>
      </c>
    </row>
    <row r="14" spans="1:23" ht="18" customHeight="1">
      <c r="A14" s="39" t="s">
        <v>19</v>
      </c>
      <c r="B14" s="40"/>
      <c r="C14" s="101">
        <v>644935</v>
      </c>
      <c r="D14" s="94">
        <v>105.32216315965672</v>
      </c>
      <c r="E14" s="78">
        <v>120.41400453325069</v>
      </c>
      <c r="F14" s="101">
        <v>371664</v>
      </c>
      <c r="G14" s="94">
        <v>91.58255795615834</v>
      </c>
      <c r="H14" s="78">
        <v>117.21051685478301</v>
      </c>
      <c r="I14" s="101">
        <v>17907</v>
      </c>
      <c r="J14" s="94">
        <v>78.87503854116196</v>
      </c>
      <c r="K14" s="78">
        <v>102.12729554009354</v>
      </c>
      <c r="L14" s="101">
        <v>389571</v>
      </c>
      <c r="M14" s="94">
        <v>90.90932426661564</v>
      </c>
      <c r="N14" s="78">
        <v>116.4201718341427</v>
      </c>
      <c r="O14" s="101">
        <v>250889</v>
      </c>
      <c r="P14" s="94">
        <v>121.7854559752244</v>
      </c>
      <c r="Q14" s="78">
        <v>129.14847835934603</v>
      </c>
      <c r="R14" s="101">
        <v>640460</v>
      </c>
      <c r="S14" s="94">
        <v>100.93359557219763</v>
      </c>
      <c r="T14" s="78">
        <v>121.09535271106036</v>
      </c>
      <c r="U14" s="41"/>
      <c r="V14" s="48"/>
      <c r="W14" s="43"/>
    </row>
    <row r="15" spans="1:23" ht="18" customHeight="1">
      <c r="A15" s="49"/>
      <c r="B15" s="45" t="s">
        <v>20</v>
      </c>
      <c r="C15" s="87">
        <v>218953</v>
      </c>
      <c r="D15" s="91">
        <v>103.65522269353129</v>
      </c>
      <c r="E15" s="92">
        <v>107.82197184208324</v>
      </c>
      <c r="F15" s="57">
        <v>138108</v>
      </c>
      <c r="G15" s="91">
        <v>114.25593169860022</v>
      </c>
      <c r="H15" s="92">
        <v>116.96534435448356</v>
      </c>
      <c r="I15" s="57">
        <v>7991</v>
      </c>
      <c r="J15" s="91">
        <v>126.39987345776653</v>
      </c>
      <c r="K15" s="92">
        <v>97.70143049272527</v>
      </c>
      <c r="L15" s="85">
        <v>146099</v>
      </c>
      <c r="M15" s="91">
        <v>114.85951036965989</v>
      </c>
      <c r="N15" s="92">
        <v>115.71739733079878</v>
      </c>
      <c r="O15" s="88">
        <v>84194</v>
      </c>
      <c r="P15" s="91">
        <v>103.94192664288096</v>
      </c>
      <c r="Q15" s="92">
        <v>100.15464408070042</v>
      </c>
      <c r="R15" s="93">
        <v>230293</v>
      </c>
      <c r="S15" s="91">
        <v>110.61196259348027</v>
      </c>
      <c r="T15" s="92">
        <v>109.49700217288975</v>
      </c>
      <c r="U15" s="88">
        <v>43306</v>
      </c>
      <c r="V15" s="91">
        <v>81.77578035009536</v>
      </c>
      <c r="W15" s="92">
        <v>96.48212097582712</v>
      </c>
    </row>
    <row r="16" spans="1:23" ht="18" customHeight="1">
      <c r="A16" s="33"/>
      <c r="B16" s="34" t="s">
        <v>21</v>
      </c>
      <c r="C16" s="46">
        <v>226867</v>
      </c>
      <c r="D16" s="94">
        <v>103.61447433924175</v>
      </c>
      <c r="E16" s="78">
        <v>110.83659849721037</v>
      </c>
      <c r="F16" s="50">
        <v>143903</v>
      </c>
      <c r="G16" s="94">
        <v>104.19599154285054</v>
      </c>
      <c r="H16" s="78">
        <v>110.17087997060129</v>
      </c>
      <c r="I16" s="50">
        <v>7710</v>
      </c>
      <c r="J16" s="94">
        <v>96.48354398698535</v>
      </c>
      <c r="K16" s="78">
        <v>98.79548949256791</v>
      </c>
      <c r="L16" s="46">
        <v>151613</v>
      </c>
      <c r="M16" s="94">
        <v>103.77415314273198</v>
      </c>
      <c r="N16" s="78">
        <v>109.52955455057722</v>
      </c>
      <c r="O16" s="50">
        <v>68199</v>
      </c>
      <c r="P16" s="94">
        <v>81.00220918355228</v>
      </c>
      <c r="Q16" s="78">
        <v>95.81471803085223</v>
      </c>
      <c r="R16" s="58">
        <v>219812</v>
      </c>
      <c r="S16" s="94">
        <v>95.4488412587443</v>
      </c>
      <c r="T16" s="78">
        <v>104.87213740458014</v>
      </c>
      <c r="U16" s="37">
        <v>51767</v>
      </c>
      <c r="V16" s="94">
        <v>119.53770840068351</v>
      </c>
      <c r="W16" s="78">
        <v>99.09266667942804</v>
      </c>
    </row>
    <row r="17" spans="1:23" ht="18" customHeight="1">
      <c r="A17" s="33"/>
      <c r="B17" s="34" t="s">
        <v>22</v>
      </c>
      <c r="C17" s="50">
        <v>185221</v>
      </c>
      <c r="D17" s="94">
        <v>81.64298906407718</v>
      </c>
      <c r="E17" s="78">
        <v>108.23409104189795</v>
      </c>
      <c r="F17" s="97">
        <v>132699</v>
      </c>
      <c r="G17" s="94">
        <v>92.21419984294977</v>
      </c>
      <c r="H17" s="78">
        <v>117.08873045565242</v>
      </c>
      <c r="I17" s="97">
        <v>7859</v>
      </c>
      <c r="J17" s="94">
        <v>101.93255512321659</v>
      </c>
      <c r="K17" s="78">
        <v>91.56472096003728</v>
      </c>
      <c r="L17" s="46">
        <v>140558</v>
      </c>
      <c r="M17" s="94">
        <v>92.70840890952623</v>
      </c>
      <c r="N17" s="78">
        <v>115.29180166509454</v>
      </c>
      <c r="O17" s="97">
        <v>51459</v>
      </c>
      <c r="P17" s="94">
        <v>75.45418554524261</v>
      </c>
      <c r="Q17" s="78">
        <v>83.22255106496532</v>
      </c>
      <c r="R17" s="58">
        <v>192017</v>
      </c>
      <c r="S17" s="94">
        <v>87.35510345204084</v>
      </c>
      <c r="T17" s="78">
        <v>104.5001850360276</v>
      </c>
      <c r="U17" s="98">
        <v>47096</v>
      </c>
      <c r="V17" s="94">
        <v>90.97687716112581</v>
      </c>
      <c r="W17" s="78">
        <v>100.27039110902936</v>
      </c>
    </row>
    <row r="18" spans="1:23" ht="18" customHeight="1">
      <c r="A18" s="39" t="s">
        <v>23</v>
      </c>
      <c r="B18" s="40"/>
      <c r="C18" s="101">
        <v>631041</v>
      </c>
      <c r="D18" s="94">
        <v>97.84567437028538</v>
      </c>
      <c r="E18" s="78">
        <v>109.00973423046028</v>
      </c>
      <c r="F18" s="101">
        <v>414710</v>
      </c>
      <c r="G18" s="94">
        <v>111.58196650738302</v>
      </c>
      <c r="H18" s="78">
        <v>114.55254594973843</v>
      </c>
      <c r="I18" s="101">
        <v>23560</v>
      </c>
      <c r="J18" s="94">
        <v>131.56866030044117</v>
      </c>
      <c r="K18" s="78">
        <v>95.9049092241309</v>
      </c>
      <c r="L18" s="101">
        <v>438270</v>
      </c>
      <c r="M18" s="94">
        <v>112.500673818123</v>
      </c>
      <c r="N18" s="78">
        <v>113.36758132604916</v>
      </c>
      <c r="O18" s="101">
        <v>203852</v>
      </c>
      <c r="P18" s="94">
        <v>81.25186835612563</v>
      </c>
      <c r="Q18" s="78">
        <v>93.90855695036278</v>
      </c>
      <c r="R18" s="101">
        <v>642122</v>
      </c>
      <c r="S18" s="94">
        <v>100.25950098366798</v>
      </c>
      <c r="T18" s="78">
        <v>106.37023392035675</v>
      </c>
      <c r="U18" s="103"/>
      <c r="V18" s="99"/>
      <c r="W18" s="100"/>
    </row>
    <row r="19" spans="1:23" ht="18" customHeight="1">
      <c r="A19" s="51"/>
      <c r="B19" s="52" t="s">
        <v>24</v>
      </c>
      <c r="C19" s="89">
        <v>188917</v>
      </c>
      <c r="D19" s="91">
        <v>101.99545407918109</v>
      </c>
      <c r="E19" s="92">
        <v>118.46331353896898</v>
      </c>
      <c r="F19" s="85">
        <v>136302</v>
      </c>
      <c r="G19" s="91">
        <v>102.71516740894806</v>
      </c>
      <c r="H19" s="92">
        <v>117.07581041383929</v>
      </c>
      <c r="I19" s="85">
        <v>7106</v>
      </c>
      <c r="J19" s="91">
        <v>90.41862832421428</v>
      </c>
      <c r="K19" s="92">
        <v>88.12003968253968</v>
      </c>
      <c r="L19" s="85">
        <v>143408</v>
      </c>
      <c r="M19" s="91">
        <v>102.02763272101197</v>
      </c>
      <c r="N19" s="92">
        <v>115.2001028228074</v>
      </c>
      <c r="O19" s="85">
        <v>51361</v>
      </c>
      <c r="P19" s="91">
        <v>99.80955712314659</v>
      </c>
      <c r="Q19" s="92">
        <v>95.78344709261124</v>
      </c>
      <c r="R19" s="93">
        <v>194769</v>
      </c>
      <c r="S19" s="91">
        <v>101.43320643484692</v>
      </c>
      <c r="T19" s="92">
        <v>109.35443663395243</v>
      </c>
      <c r="U19" s="88">
        <v>40243</v>
      </c>
      <c r="V19" s="91">
        <v>85.44887039239</v>
      </c>
      <c r="W19" s="92">
        <v>116.21520157098301</v>
      </c>
    </row>
    <row r="20" spans="1:23" ht="18" customHeight="1">
      <c r="A20" s="33"/>
      <c r="B20" s="34" t="s">
        <v>25</v>
      </c>
      <c r="C20" s="46">
        <v>229023</v>
      </c>
      <c r="D20" s="94">
        <v>121.22942879677319</v>
      </c>
      <c r="E20" s="78">
        <v>119.57926943881706</v>
      </c>
      <c r="F20" s="50">
        <v>134417</v>
      </c>
      <c r="G20" s="94">
        <v>98.61704156945606</v>
      </c>
      <c r="H20" s="78">
        <v>114.4588162163543</v>
      </c>
      <c r="I20" s="50">
        <v>6784</v>
      </c>
      <c r="J20" s="94">
        <v>95.46861806923727</v>
      </c>
      <c r="K20" s="78">
        <v>90.90178212515075</v>
      </c>
      <c r="L20" s="50">
        <v>141201</v>
      </c>
      <c r="M20" s="94">
        <v>98.46103425192459</v>
      </c>
      <c r="N20" s="78">
        <v>113.05124099279425</v>
      </c>
      <c r="O20" s="50">
        <v>80235</v>
      </c>
      <c r="P20" s="94">
        <v>156.2177527696112</v>
      </c>
      <c r="Q20" s="78">
        <v>127.33086823353912</v>
      </c>
      <c r="R20" s="38">
        <v>221436</v>
      </c>
      <c r="S20" s="94">
        <v>113.69160390000461</v>
      </c>
      <c r="T20" s="78">
        <v>117.83963855614034</v>
      </c>
      <c r="U20" s="37">
        <v>43700</v>
      </c>
      <c r="V20" s="94">
        <v>108.59031384340135</v>
      </c>
      <c r="W20" s="78">
        <v>93.66828139066318</v>
      </c>
    </row>
    <row r="21" spans="1:23" ht="18" customHeight="1">
      <c r="A21" s="33"/>
      <c r="B21" s="34" t="s">
        <v>26</v>
      </c>
      <c r="C21" s="50">
        <v>243512</v>
      </c>
      <c r="D21" s="94">
        <v>106.3264388292879</v>
      </c>
      <c r="E21" s="78">
        <v>102.55770955908676</v>
      </c>
      <c r="F21" s="50">
        <v>142114</v>
      </c>
      <c r="G21" s="94">
        <v>105.72621022638506</v>
      </c>
      <c r="H21" s="78">
        <v>103.41806326728134</v>
      </c>
      <c r="I21" s="50">
        <v>6133</v>
      </c>
      <c r="J21" s="94">
        <v>90.40389150943396</v>
      </c>
      <c r="K21" s="78">
        <v>82.47713824636902</v>
      </c>
      <c r="L21" s="50">
        <v>148247</v>
      </c>
      <c r="M21" s="94">
        <v>104.99004964554075</v>
      </c>
      <c r="N21" s="78">
        <v>102.34306503834922</v>
      </c>
      <c r="O21" s="50">
        <v>81258</v>
      </c>
      <c r="P21" s="94">
        <v>101.2750046737708</v>
      </c>
      <c r="Q21" s="78">
        <v>103.05128595343174</v>
      </c>
      <c r="R21" s="38">
        <v>229505</v>
      </c>
      <c r="S21" s="94">
        <v>103.64394226774327</v>
      </c>
      <c r="T21" s="78">
        <v>102.59270020786305</v>
      </c>
      <c r="U21" s="37">
        <v>57011</v>
      </c>
      <c r="V21" s="94">
        <v>130.4599542334096</v>
      </c>
      <c r="W21" s="78">
        <v>95.45583926329007</v>
      </c>
    </row>
    <row r="22" spans="1:23" ht="18" customHeight="1">
      <c r="A22" s="39" t="s">
        <v>27</v>
      </c>
      <c r="B22" s="40"/>
      <c r="C22" s="101">
        <v>661452</v>
      </c>
      <c r="D22" s="94">
        <v>104.81917973634043</v>
      </c>
      <c r="E22" s="78">
        <v>112.4084862245002</v>
      </c>
      <c r="F22" s="101">
        <v>412833</v>
      </c>
      <c r="G22" s="94">
        <v>99.54739456487665</v>
      </c>
      <c r="H22" s="78">
        <v>111.19302082547755</v>
      </c>
      <c r="I22" s="101">
        <v>20023</v>
      </c>
      <c r="J22" s="94">
        <v>84.98726655348048</v>
      </c>
      <c r="K22" s="78">
        <v>87.19679484387929</v>
      </c>
      <c r="L22" s="101">
        <v>432856</v>
      </c>
      <c r="M22" s="94">
        <v>98.76468843407032</v>
      </c>
      <c r="N22" s="78">
        <v>109.79532719999796</v>
      </c>
      <c r="O22" s="101">
        <v>212854</v>
      </c>
      <c r="P22" s="94">
        <v>104.41594882561857</v>
      </c>
      <c r="Q22" s="78">
        <v>108.8839667087837</v>
      </c>
      <c r="R22" s="101">
        <v>645710</v>
      </c>
      <c r="S22" s="94">
        <v>100.55877232052477</v>
      </c>
      <c r="T22" s="78">
        <v>109.4932222761079</v>
      </c>
      <c r="U22" s="101"/>
      <c r="V22" s="48"/>
      <c r="W22" s="43"/>
    </row>
    <row r="23" spans="1:23" ht="18" customHeight="1">
      <c r="A23" s="53">
        <v>2015</v>
      </c>
      <c r="B23" s="54"/>
      <c r="C23" s="127">
        <v>2549773</v>
      </c>
      <c r="D23" s="128"/>
      <c r="E23" s="129"/>
      <c r="F23" s="127">
        <v>1605031</v>
      </c>
      <c r="G23" s="128"/>
      <c r="H23" s="129"/>
      <c r="I23" s="127">
        <v>84193</v>
      </c>
      <c r="J23" s="128"/>
      <c r="K23" s="129"/>
      <c r="L23" s="127">
        <v>1689224</v>
      </c>
      <c r="M23" s="128"/>
      <c r="N23" s="129"/>
      <c r="O23" s="127">
        <v>873604</v>
      </c>
      <c r="P23" s="128"/>
      <c r="Q23" s="129"/>
      <c r="R23" s="127">
        <v>2562828</v>
      </c>
      <c r="S23" s="128"/>
      <c r="T23" s="129"/>
      <c r="U23" s="127">
        <v>57011</v>
      </c>
      <c r="V23" s="128"/>
      <c r="W23" s="129"/>
    </row>
    <row r="24" spans="1:23" ht="18" customHeight="1">
      <c r="A24" s="53">
        <v>2014</v>
      </c>
      <c r="B24" s="54"/>
      <c r="C24" s="127">
        <v>2271475</v>
      </c>
      <c r="D24" s="128"/>
      <c r="E24" s="129"/>
      <c r="F24" s="127">
        <v>1428111</v>
      </c>
      <c r="G24" s="128"/>
      <c r="H24" s="129"/>
      <c r="I24" s="127">
        <v>87293</v>
      </c>
      <c r="J24" s="128"/>
      <c r="K24" s="129"/>
      <c r="L24" s="127">
        <v>1515404</v>
      </c>
      <c r="M24" s="128"/>
      <c r="N24" s="129"/>
      <c r="O24" s="127">
        <v>728374</v>
      </c>
      <c r="P24" s="128"/>
      <c r="Q24" s="129"/>
      <c r="R24" s="127">
        <v>2243778</v>
      </c>
      <c r="S24" s="128"/>
      <c r="T24" s="129"/>
      <c r="U24" s="127">
        <v>59725</v>
      </c>
      <c r="V24" s="128"/>
      <c r="W24" s="129"/>
    </row>
    <row r="25" spans="1:23" ht="18" customHeight="1">
      <c r="A25" s="55" t="s">
        <v>28</v>
      </c>
      <c r="B25" s="56"/>
      <c r="C25" s="131">
        <v>112.25186277638979</v>
      </c>
      <c r="D25" s="128"/>
      <c r="E25" s="129"/>
      <c r="F25" s="131">
        <v>112.38839277899267</v>
      </c>
      <c r="G25" s="128"/>
      <c r="H25" s="129"/>
      <c r="I25" s="131">
        <v>96.44874159440047</v>
      </c>
      <c r="J25" s="128"/>
      <c r="K25" s="129"/>
      <c r="L25" s="131">
        <v>111.47020860443814</v>
      </c>
      <c r="M25" s="128"/>
      <c r="N25" s="129"/>
      <c r="O25" s="131">
        <v>119.93893247150503</v>
      </c>
      <c r="P25" s="128"/>
      <c r="Q25" s="129"/>
      <c r="R25" s="131">
        <v>114.21932116278883</v>
      </c>
      <c r="S25" s="128"/>
      <c r="T25" s="129"/>
      <c r="U25" s="131">
        <v>95.45583926329007</v>
      </c>
      <c r="V25" s="128"/>
      <c r="W25" s="129"/>
    </row>
    <row r="26" spans="1:23" ht="18" customHeight="1">
      <c r="A26" s="31">
        <v>2016</v>
      </c>
      <c r="B26" s="32" t="s">
        <v>12</v>
      </c>
      <c r="C26" s="84">
        <v>244956</v>
      </c>
      <c r="D26" s="91">
        <v>100.59298925720293</v>
      </c>
      <c r="E26" s="92">
        <v>128.96425732201052</v>
      </c>
      <c r="F26" s="81">
        <v>149573</v>
      </c>
      <c r="G26" s="91">
        <v>105.24860323402339</v>
      </c>
      <c r="H26" s="92">
        <v>109.69059614693566</v>
      </c>
      <c r="I26" s="84">
        <v>5234</v>
      </c>
      <c r="J26" s="91">
        <v>85.34159465188326</v>
      </c>
      <c r="K26" s="92">
        <v>66.76020408163265</v>
      </c>
      <c r="L26" s="85">
        <v>154807</v>
      </c>
      <c r="M26" s="91">
        <v>104.42504738713095</v>
      </c>
      <c r="N26" s="92">
        <v>107.35650039181964</v>
      </c>
      <c r="O26" s="57">
        <v>92094</v>
      </c>
      <c r="P26" s="91">
        <v>113.33530237022815</v>
      </c>
      <c r="Q26" s="92">
        <v>124.82413694953848</v>
      </c>
      <c r="R26" s="93">
        <v>246901</v>
      </c>
      <c r="S26" s="91">
        <v>107.5797912899501</v>
      </c>
      <c r="T26" s="92">
        <v>113.26877024286854</v>
      </c>
      <c r="U26" s="57">
        <v>52725</v>
      </c>
      <c r="V26" s="91">
        <v>92.48215256704846</v>
      </c>
      <c r="W26" s="92">
        <v>142.74304897528222</v>
      </c>
    </row>
    <row r="27" spans="1:23" ht="18" customHeight="1">
      <c r="A27" s="33"/>
      <c r="B27" s="34" t="s">
        <v>13</v>
      </c>
      <c r="C27" s="90">
        <v>213544</v>
      </c>
      <c r="D27" s="94">
        <v>87.17647250934861</v>
      </c>
      <c r="E27" s="78">
        <v>104.07743520260458</v>
      </c>
      <c r="F27" s="90">
        <v>143412</v>
      </c>
      <c r="G27" s="94">
        <v>95.88094107893804</v>
      </c>
      <c r="H27" s="78">
        <v>108.8516129032258</v>
      </c>
      <c r="I27" s="35">
        <v>5208</v>
      </c>
      <c r="J27" s="94">
        <v>99.50324799388612</v>
      </c>
      <c r="K27" s="78">
        <v>84.91765856840046</v>
      </c>
      <c r="L27" s="50">
        <v>148620</v>
      </c>
      <c r="M27" s="94">
        <v>96.00341069848263</v>
      </c>
      <c r="N27" s="78">
        <v>107.787036835578</v>
      </c>
      <c r="O27" s="46">
        <v>62634</v>
      </c>
      <c r="P27" s="94">
        <v>68.01094533845853</v>
      </c>
      <c r="Q27" s="78">
        <v>88.23057093352492</v>
      </c>
      <c r="R27" s="38">
        <v>211254</v>
      </c>
      <c r="S27" s="94">
        <v>85.5622293955877</v>
      </c>
      <c r="T27" s="78">
        <v>101.14041135240721</v>
      </c>
      <c r="U27" s="46">
        <v>52129</v>
      </c>
      <c r="V27" s="94">
        <v>98.86960644855381</v>
      </c>
      <c r="W27" s="78">
        <v>118.59898985302817</v>
      </c>
    </row>
    <row r="28" spans="1:23" ht="18" customHeight="1">
      <c r="A28" s="33"/>
      <c r="B28" s="34" t="s">
        <v>14</v>
      </c>
      <c r="C28" s="36">
        <v>217875</v>
      </c>
      <c r="D28" s="94">
        <v>102.02815344846962</v>
      </c>
      <c r="E28" s="78">
        <v>100.29876718256563</v>
      </c>
      <c r="F28" s="37">
        <v>129832</v>
      </c>
      <c r="G28" s="94">
        <v>90.53077845647505</v>
      </c>
      <c r="H28" s="78">
        <v>94.27585956504375</v>
      </c>
      <c r="I28" s="38">
        <v>6761</v>
      </c>
      <c r="J28" s="94">
        <v>129.81950844854072</v>
      </c>
      <c r="K28" s="78">
        <v>77.44558991981673</v>
      </c>
      <c r="L28" s="50">
        <v>136593</v>
      </c>
      <c r="M28" s="94">
        <v>91.90754945498587</v>
      </c>
      <c r="N28" s="78">
        <v>93.27255966403769</v>
      </c>
      <c r="O28" s="58">
        <v>80135</v>
      </c>
      <c r="P28" s="94">
        <v>127.94169301018616</v>
      </c>
      <c r="Q28" s="78">
        <v>130.8518802762855</v>
      </c>
      <c r="R28" s="38">
        <v>216728</v>
      </c>
      <c r="S28" s="94">
        <v>102.59119353953061</v>
      </c>
      <c r="T28" s="78">
        <v>104.35368777866587</v>
      </c>
      <c r="U28" s="58">
        <v>55591</v>
      </c>
      <c r="V28" s="94">
        <v>106.6412169809511</v>
      </c>
      <c r="W28" s="78">
        <v>110.52767615714967</v>
      </c>
    </row>
    <row r="29" spans="1:23" ht="18" customHeight="1">
      <c r="A29" s="39" t="s">
        <v>15</v>
      </c>
      <c r="B29" s="40"/>
      <c r="C29" s="101">
        <v>676375</v>
      </c>
      <c r="D29" s="94">
        <v>102.25609719223769</v>
      </c>
      <c r="E29" s="78">
        <v>110.45652369170973</v>
      </c>
      <c r="F29" s="101">
        <v>422817</v>
      </c>
      <c r="G29" s="94">
        <v>102.4184113188626</v>
      </c>
      <c r="H29" s="78">
        <v>104.18728315723071</v>
      </c>
      <c r="I29" s="101">
        <v>17203</v>
      </c>
      <c r="J29" s="94">
        <v>85.9161963741697</v>
      </c>
      <c r="K29" s="78">
        <v>75.77412676738757</v>
      </c>
      <c r="L29" s="101">
        <v>440020</v>
      </c>
      <c r="M29" s="94">
        <v>101.6550538747297</v>
      </c>
      <c r="N29" s="78">
        <v>102.68197803172264</v>
      </c>
      <c r="O29" s="101">
        <v>234863</v>
      </c>
      <c r="P29" s="94">
        <v>110.3399513281404</v>
      </c>
      <c r="Q29" s="78">
        <v>114.0061841958361</v>
      </c>
      <c r="R29" s="101">
        <v>674883</v>
      </c>
      <c r="S29" s="94">
        <v>104.517972464419</v>
      </c>
      <c r="T29" s="78">
        <v>106.3585044820152</v>
      </c>
      <c r="U29" s="59"/>
      <c r="V29" s="42"/>
      <c r="W29" s="43"/>
    </row>
    <row r="30" spans="1:23" ht="18" customHeight="1">
      <c r="A30" s="60">
        <v>2015</v>
      </c>
      <c r="B30" s="61"/>
      <c r="C30" s="127">
        <v>2613803</v>
      </c>
      <c r="D30" s="128"/>
      <c r="E30" s="129"/>
      <c r="F30" s="127">
        <v>1622024</v>
      </c>
      <c r="G30" s="128"/>
      <c r="H30" s="129"/>
      <c r="I30" s="127">
        <v>78693</v>
      </c>
      <c r="J30" s="128"/>
      <c r="K30" s="129"/>
      <c r="L30" s="127">
        <v>1700717</v>
      </c>
      <c r="M30" s="128"/>
      <c r="N30" s="129"/>
      <c r="O30" s="127">
        <v>902458</v>
      </c>
      <c r="P30" s="128"/>
      <c r="Q30" s="129"/>
      <c r="R30" s="127">
        <v>2603175</v>
      </c>
      <c r="S30" s="128"/>
      <c r="T30" s="129"/>
      <c r="U30" s="132">
        <v>55591</v>
      </c>
      <c r="V30" s="128"/>
      <c r="W30" s="129"/>
    </row>
    <row r="31" spans="1:23" ht="18" customHeight="1">
      <c r="A31" s="60">
        <v>2014</v>
      </c>
      <c r="B31" s="61"/>
      <c r="C31" s="127">
        <v>2315264</v>
      </c>
      <c r="D31" s="128"/>
      <c r="E31" s="129"/>
      <c r="F31" s="127">
        <v>1456217</v>
      </c>
      <c r="G31" s="128"/>
      <c r="H31" s="129"/>
      <c r="I31" s="127">
        <v>87766</v>
      </c>
      <c r="J31" s="128"/>
      <c r="K31" s="129"/>
      <c r="L31" s="127">
        <v>1543983</v>
      </c>
      <c r="M31" s="128"/>
      <c r="N31" s="129"/>
      <c r="O31" s="127">
        <v>812835</v>
      </c>
      <c r="P31" s="128"/>
      <c r="Q31" s="129"/>
      <c r="R31" s="127">
        <v>2356818</v>
      </c>
      <c r="S31" s="128"/>
      <c r="T31" s="129"/>
      <c r="U31" s="132">
        <v>50296</v>
      </c>
      <c r="V31" s="128"/>
      <c r="W31" s="129"/>
    </row>
    <row r="32" spans="1:23" ht="18" customHeight="1">
      <c r="A32" s="55" t="s">
        <v>29</v>
      </c>
      <c r="B32" s="56"/>
      <c r="C32" s="131">
        <v>112.89438267083149</v>
      </c>
      <c r="D32" s="128"/>
      <c r="E32" s="129"/>
      <c r="F32" s="131">
        <v>111.38614643284622</v>
      </c>
      <c r="G32" s="128"/>
      <c r="H32" s="129"/>
      <c r="I32" s="131">
        <v>89.66228380010483</v>
      </c>
      <c r="J32" s="128"/>
      <c r="K32" s="129"/>
      <c r="L32" s="131">
        <v>110.1512775723567</v>
      </c>
      <c r="M32" s="128"/>
      <c r="N32" s="129"/>
      <c r="O32" s="131">
        <v>111.02597698179828</v>
      </c>
      <c r="P32" s="128"/>
      <c r="Q32" s="129"/>
      <c r="R32" s="131">
        <v>110.45294969743102</v>
      </c>
      <c r="S32" s="128"/>
      <c r="T32" s="129"/>
      <c r="U32" s="131">
        <v>110.52767615714967</v>
      </c>
      <c r="V32" s="128"/>
      <c r="W32" s="129"/>
    </row>
    <row r="33" spans="1:23" ht="13.5" customHeight="1">
      <c r="A33" s="130" t="s">
        <v>31</v>
      </c>
      <c r="B33" s="130"/>
      <c r="C33" s="130"/>
      <c r="D33" s="130"/>
      <c r="E33" s="130"/>
      <c r="F33" s="130"/>
      <c r="G33" s="130"/>
      <c r="H33" s="130"/>
      <c r="I33" s="130"/>
      <c r="U33" s="62"/>
      <c r="W33" s="63" t="s">
        <v>30</v>
      </c>
    </row>
    <row r="34" spans="1:21" ht="13.5" customHeight="1">
      <c r="A34" s="64"/>
      <c r="L34" s="65"/>
      <c r="M34" s="66"/>
      <c r="N34" s="66"/>
      <c r="U34" s="62"/>
    </row>
    <row r="35" spans="1:21" ht="16.5" customHeight="1">
      <c r="A35" s="5"/>
      <c r="L35" s="65"/>
      <c r="M35" s="66"/>
      <c r="N35" s="66"/>
      <c r="U35" s="62"/>
    </row>
    <row r="36" spans="1:21" ht="16.5" customHeight="1">
      <c r="A36" s="5"/>
      <c r="U36" s="62"/>
    </row>
    <row r="37" spans="1:21" ht="16.5" customHeight="1">
      <c r="A37" s="5"/>
      <c r="U37" s="62"/>
    </row>
    <row r="38" spans="1:22" ht="16.5" customHeight="1">
      <c r="A38" s="5"/>
      <c r="Q38" s="67"/>
      <c r="R38" s="68"/>
      <c r="S38" s="69"/>
      <c r="T38" s="69"/>
      <c r="U38" s="68"/>
      <c r="V38" s="69"/>
    </row>
    <row r="39" spans="1:22" ht="16.5" customHeight="1">
      <c r="A39" s="5"/>
      <c r="D39" s="70"/>
      <c r="Q39" s="5"/>
      <c r="R39" s="5"/>
      <c r="S39" s="69"/>
      <c r="T39" s="69"/>
      <c r="U39" s="67"/>
      <c r="V39" s="69"/>
    </row>
    <row r="40" spans="1:21" ht="16.5" customHeight="1">
      <c r="A40" s="5"/>
      <c r="U40" s="62"/>
    </row>
    <row r="41" spans="1:21" ht="16.5" customHeight="1">
      <c r="A41" s="5"/>
      <c r="U41" s="62"/>
    </row>
    <row r="42" spans="1:21" ht="16.5" customHeight="1">
      <c r="A42" s="5"/>
      <c r="U42" s="62"/>
    </row>
    <row r="43" spans="1:21" ht="16.5" customHeight="1">
      <c r="A43" s="5"/>
      <c r="U43" s="62"/>
    </row>
    <row r="44" spans="1:21" ht="16.5" customHeight="1">
      <c r="A44" s="5"/>
      <c r="U44" s="62"/>
    </row>
    <row r="45" spans="1:21" ht="16.5" customHeight="1">
      <c r="A45" s="5"/>
      <c r="U45" s="62"/>
    </row>
    <row r="46" spans="1:21" ht="16.5" customHeight="1">
      <c r="A46" s="5"/>
      <c r="U46" s="62"/>
    </row>
    <row r="47" spans="1:21" ht="16.5" customHeight="1">
      <c r="A47" s="5"/>
      <c r="U47" s="62"/>
    </row>
    <row r="48" spans="1:21" ht="16.5" customHeight="1">
      <c r="A48" s="5"/>
      <c r="U48" s="62"/>
    </row>
    <row r="49" spans="1:21" ht="16.5" customHeight="1">
      <c r="A49" s="5"/>
      <c r="U49" s="62"/>
    </row>
    <row r="50" spans="1:21" ht="16.5" customHeight="1">
      <c r="A50" s="5"/>
      <c r="U50" s="62"/>
    </row>
    <row r="51" spans="1:21" ht="16.5" customHeight="1">
      <c r="A51" s="5"/>
      <c r="U51" s="62"/>
    </row>
    <row r="52" spans="1:21" ht="16.5" customHeight="1">
      <c r="A52" s="5"/>
      <c r="U52" s="62"/>
    </row>
    <row r="53" spans="1:21" ht="16.5" customHeight="1">
      <c r="A53" s="5"/>
      <c r="U53" s="62"/>
    </row>
    <row r="54" spans="1:21" ht="16.5" customHeight="1">
      <c r="A54" s="5"/>
      <c r="U54" s="62"/>
    </row>
    <row r="55" spans="1:21" ht="16.5" customHeight="1">
      <c r="A55" s="5"/>
      <c r="U55" s="62"/>
    </row>
    <row r="56" spans="1:21" ht="16.5" customHeight="1">
      <c r="A56" s="5"/>
      <c r="U56" s="62"/>
    </row>
    <row r="57" spans="1:21" ht="16.5" customHeight="1">
      <c r="A57" s="5"/>
      <c r="U57" s="62"/>
    </row>
    <row r="58" spans="1:21" ht="16.5" customHeight="1">
      <c r="A58" s="5"/>
      <c r="U58" s="62"/>
    </row>
    <row r="59" spans="1:21" ht="16.5" customHeight="1">
      <c r="A59" s="5"/>
      <c r="U59" s="62"/>
    </row>
    <row r="60" spans="1:21" ht="16.5" customHeight="1">
      <c r="A60" s="5"/>
      <c r="U60" s="62"/>
    </row>
    <row r="61" spans="1:21" ht="16.5" customHeight="1">
      <c r="A61" s="5"/>
      <c r="U61" s="62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/>
  <mergeCells count="51">
    <mergeCell ref="O32:Q32"/>
    <mergeCell ref="F31:H31"/>
    <mergeCell ref="U32:W32"/>
    <mergeCell ref="C31:E31"/>
    <mergeCell ref="R31:T31"/>
    <mergeCell ref="R32:T32"/>
    <mergeCell ref="U31:W31"/>
    <mergeCell ref="L32:N32"/>
    <mergeCell ref="R30:T30"/>
    <mergeCell ref="C25:E25"/>
    <mergeCell ref="F25:H25"/>
    <mergeCell ref="U25:W25"/>
    <mergeCell ref="U30:W30"/>
    <mergeCell ref="O25:Q25"/>
    <mergeCell ref="R25:T25"/>
    <mergeCell ref="I25:K25"/>
    <mergeCell ref="L30:N30"/>
    <mergeCell ref="A33:I33"/>
    <mergeCell ref="C32:E32"/>
    <mergeCell ref="F32:H32"/>
    <mergeCell ref="I32:K32"/>
    <mergeCell ref="R24:T24"/>
    <mergeCell ref="I31:K31"/>
    <mergeCell ref="L31:N31"/>
    <mergeCell ref="O31:Q31"/>
    <mergeCell ref="L25:N25"/>
    <mergeCell ref="O30:Q30"/>
    <mergeCell ref="C23:E23"/>
    <mergeCell ref="F23:H23"/>
    <mergeCell ref="F30:H30"/>
    <mergeCell ref="I30:K30"/>
    <mergeCell ref="C30:E30"/>
    <mergeCell ref="I23:K23"/>
    <mergeCell ref="U24:W24"/>
    <mergeCell ref="O23:Q23"/>
    <mergeCell ref="R23:T23"/>
    <mergeCell ref="U23:W23"/>
    <mergeCell ref="C24:E24"/>
    <mergeCell ref="F24:H24"/>
    <mergeCell ref="I24:K24"/>
    <mergeCell ref="L24:N24"/>
    <mergeCell ref="O24:Q24"/>
    <mergeCell ref="L23:N23"/>
    <mergeCell ref="U3:W3"/>
    <mergeCell ref="F4:Q4"/>
    <mergeCell ref="U4:W4"/>
    <mergeCell ref="F5:H5"/>
    <mergeCell ref="I5:K5"/>
    <mergeCell ref="L5:N5"/>
    <mergeCell ref="R5:T5"/>
    <mergeCell ref="O5:Q5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zoomScale="110" zoomScaleNormal="110" zoomScalePageLayoutView="0" workbookViewId="0" topLeftCell="A5">
      <pane ySplit="1035" topLeftCell="A17" activePane="bottomLeft" state="split"/>
      <selection pane="topLeft" activeCell="F1" sqref="F1:F16384"/>
      <selection pane="bottomLeft" activeCell="O29" sqref="O29"/>
    </sheetView>
  </sheetViews>
  <sheetFormatPr defaultColWidth="9.00390625" defaultRowHeight="16.5" customHeight="1"/>
  <cols>
    <col min="1" max="1" width="6.625" style="71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16" t="s">
        <v>1</v>
      </c>
      <c r="V3" s="116"/>
      <c r="W3" s="116"/>
    </row>
    <row r="4" spans="1:23" ht="16.5" customHeight="1">
      <c r="A4" s="7"/>
      <c r="B4" s="8"/>
      <c r="C4" s="9"/>
      <c r="D4" s="10"/>
      <c r="E4" s="11"/>
      <c r="F4" s="117" t="s">
        <v>2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2"/>
      <c r="S4" s="12"/>
      <c r="T4" s="13"/>
      <c r="U4" s="120"/>
      <c r="V4" s="120"/>
      <c r="W4" s="120"/>
    </row>
    <row r="5" spans="1:23" ht="21" customHeight="1">
      <c r="A5" s="14"/>
      <c r="B5" s="15"/>
      <c r="C5" s="16" t="s">
        <v>3</v>
      </c>
      <c r="D5" s="17"/>
      <c r="E5" s="18"/>
      <c r="F5" s="121" t="s">
        <v>4</v>
      </c>
      <c r="G5" s="122"/>
      <c r="H5" s="123"/>
      <c r="I5" s="121" t="s">
        <v>5</v>
      </c>
      <c r="J5" s="122"/>
      <c r="K5" s="123"/>
      <c r="L5" s="121" t="s">
        <v>6</v>
      </c>
      <c r="M5" s="122"/>
      <c r="N5" s="123"/>
      <c r="O5" s="121" t="s">
        <v>7</v>
      </c>
      <c r="P5" s="125"/>
      <c r="Q5" s="126"/>
      <c r="R5" s="124" t="s">
        <v>8</v>
      </c>
      <c r="S5" s="124"/>
      <c r="T5" s="124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2016</v>
      </c>
      <c r="B7" s="32" t="s">
        <v>12</v>
      </c>
      <c r="C7" s="84">
        <v>244956</v>
      </c>
      <c r="D7" s="91">
        <v>100.59298925720293</v>
      </c>
      <c r="E7" s="92">
        <v>128.96425732201052</v>
      </c>
      <c r="F7" s="81">
        <v>149573</v>
      </c>
      <c r="G7" s="91">
        <v>105.24860323402339</v>
      </c>
      <c r="H7" s="92">
        <v>109.69059614693566</v>
      </c>
      <c r="I7" s="84">
        <v>5234</v>
      </c>
      <c r="J7" s="91">
        <v>85.34159465188326</v>
      </c>
      <c r="K7" s="92">
        <v>66.76020408163265</v>
      </c>
      <c r="L7" s="85">
        <v>154807</v>
      </c>
      <c r="M7" s="91">
        <v>104.42504738713095</v>
      </c>
      <c r="N7" s="92">
        <v>107.35650039181964</v>
      </c>
      <c r="O7" s="57">
        <v>92094</v>
      </c>
      <c r="P7" s="91">
        <v>113.33530237022815</v>
      </c>
      <c r="Q7" s="92">
        <v>124.82413694953848</v>
      </c>
      <c r="R7" s="93">
        <v>246901</v>
      </c>
      <c r="S7" s="91">
        <v>107.5797912899501</v>
      </c>
      <c r="T7" s="92">
        <v>113.26877024286854</v>
      </c>
      <c r="U7" s="57">
        <v>52725</v>
      </c>
      <c r="V7" s="91">
        <v>92.48215256704846</v>
      </c>
      <c r="W7" s="92">
        <v>142.74304897528222</v>
      </c>
    </row>
    <row r="8" spans="1:23" ht="18" customHeight="1">
      <c r="A8" s="33"/>
      <c r="B8" s="34" t="s">
        <v>13</v>
      </c>
      <c r="C8" s="90">
        <v>213544</v>
      </c>
      <c r="D8" s="94">
        <v>87.17647250934861</v>
      </c>
      <c r="E8" s="78">
        <v>104.07743520260458</v>
      </c>
      <c r="F8" s="90">
        <v>143412</v>
      </c>
      <c r="G8" s="94">
        <v>95.88094107893804</v>
      </c>
      <c r="H8" s="78">
        <v>108.8516129032258</v>
      </c>
      <c r="I8" s="35">
        <v>5208</v>
      </c>
      <c r="J8" s="94">
        <v>99.50324799388612</v>
      </c>
      <c r="K8" s="78">
        <v>84.91765856840046</v>
      </c>
      <c r="L8" s="50">
        <v>148620</v>
      </c>
      <c r="M8" s="94">
        <v>96.00341069848263</v>
      </c>
      <c r="N8" s="78">
        <v>107.787036835578</v>
      </c>
      <c r="O8" s="46">
        <v>62634</v>
      </c>
      <c r="P8" s="94">
        <v>68.01094533845853</v>
      </c>
      <c r="Q8" s="78">
        <v>88.23057093352492</v>
      </c>
      <c r="R8" s="38">
        <v>211254</v>
      </c>
      <c r="S8" s="94">
        <v>85.5622293955877</v>
      </c>
      <c r="T8" s="78">
        <v>101.14041135240721</v>
      </c>
      <c r="U8" s="46">
        <v>52129</v>
      </c>
      <c r="V8" s="94">
        <v>98.86960644855381</v>
      </c>
      <c r="W8" s="78">
        <v>118.59898985302817</v>
      </c>
    </row>
    <row r="9" spans="1:23" ht="18" customHeight="1">
      <c r="A9" s="33"/>
      <c r="B9" s="34" t="s">
        <v>14</v>
      </c>
      <c r="C9" s="36">
        <v>217875</v>
      </c>
      <c r="D9" s="94">
        <v>102.02815344846962</v>
      </c>
      <c r="E9" s="78">
        <v>100.29876718256563</v>
      </c>
      <c r="F9" s="37">
        <v>129832</v>
      </c>
      <c r="G9" s="94">
        <v>90.53077845647505</v>
      </c>
      <c r="H9" s="78">
        <v>94.27585956504375</v>
      </c>
      <c r="I9" s="38">
        <v>6761</v>
      </c>
      <c r="J9" s="94">
        <v>129.81950844854072</v>
      </c>
      <c r="K9" s="78">
        <v>77.44558991981673</v>
      </c>
      <c r="L9" s="50">
        <v>136593</v>
      </c>
      <c r="M9" s="94">
        <v>91.90754945498587</v>
      </c>
      <c r="N9" s="78">
        <v>93.27255966403769</v>
      </c>
      <c r="O9" s="58">
        <v>80135</v>
      </c>
      <c r="P9" s="94">
        <v>127.94169301018616</v>
      </c>
      <c r="Q9" s="78">
        <v>130.8518802762855</v>
      </c>
      <c r="R9" s="38">
        <v>216728</v>
      </c>
      <c r="S9" s="94">
        <v>102.59119353953061</v>
      </c>
      <c r="T9" s="78">
        <v>104.35368777866587</v>
      </c>
      <c r="U9" s="58">
        <v>55591</v>
      </c>
      <c r="V9" s="94">
        <v>106.6412169809511</v>
      </c>
      <c r="W9" s="78">
        <v>110.52767615714967</v>
      </c>
    </row>
    <row r="10" spans="1:23" ht="18" customHeight="1">
      <c r="A10" s="73" t="s">
        <v>15</v>
      </c>
      <c r="B10" s="74"/>
      <c r="C10" s="101">
        <v>676375</v>
      </c>
      <c r="D10" s="94">
        <v>102.25609719223769</v>
      </c>
      <c r="E10" s="78">
        <v>110.45652369170973</v>
      </c>
      <c r="F10" s="101">
        <v>422817</v>
      </c>
      <c r="G10" s="94">
        <v>102.4184113188626</v>
      </c>
      <c r="H10" s="78">
        <v>104.18728315723071</v>
      </c>
      <c r="I10" s="101">
        <v>17203</v>
      </c>
      <c r="J10" s="94">
        <v>85.9161963741697</v>
      </c>
      <c r="K10" s="78">
        <v>75.77412676738757</v>
      </c>
      <c r="L10" s="101">
        <v>440020</v>
      </c>
      <c r="M10" s="94">
        <v>101.6550538747297</v>
      </c>
      <c r="N10" s="78">
        <v>102.68197803172264</v>
      </c>
      <c r="O10" s="101">
        <v>234863</v>
      </c>
      <c r="P10" s="94">
        <v>110.3399513281404</v>
      </c>
      <c r="Q10" s="78">
        <v>114.0061841958361</v>
      </c>
      <c r="R10" s="101">
        <v>674883</v>
      </c>
      <c r="S10" s="94">
        <v>104.517972464419</v>
      </c>
      <c r="T10" s="78">
        <v>106.3585044820152</v>
      </c>
      <c r="U10" s="59"/>
      <c r="V10" s="42"/>
      <c r="W10" s="43"/>
    </row>
    <row r="11" spans="1:23" ht="18" customHeight="1">
      <c r="A11" s="44">
        <v>2009</v>
      </c>
      <c r="B11" s="52" t="s">
        <v>16</v>
      </c>
      <c r="C11" s="81">
        <v>228120</v>
      </c>
      <c r="D11" s="82">
        <f>C11/C9*100</f>
        <v>104.70223752151465</v>
      </c>
      <c r="E11" s="82">
        <f>C11/'15年度'!C11*100</f>
        <v>105.64583728910893</v>
      </c>
      <c r="F11" s="81">
        <v>126077</v>
      </c>
      <c r="G11" s="82">
        <f>F11/F9*100</f>
        <v>97.10780085032967</v>
      </c>
      <c r="H11" s="83">
        <f>F11/'15年度'!F11*100</f>
        <v>99.50671654748938</v>
      </c>
      <c r="I11" s="84">
        <v>6147</v>
      </c>
      <c r="J11" s="82">
        <f>I11/I9*100</f>
        <v>90.91850318000296</v>
      </c>
      <c r="K11" s="82">
        <f>I11/'15年度'!I11*100</f>
        <v>87.40224655196928</v>
      </c>
      <c r="L11" s="80">
        <f>F11+I11</f>
        <v>132224</v>
      </c>
      <c r="M11" s="82">
        <f>L11/L9*100</f>
        <v>96.80144663342924</v>
      </c>
      <c r="N11" s="82">
        <f>L11/'15年度'!L11*100</f>
        <v>98.87015366209295</v>
      </c>
      <c r="O11" s="85">
        <v>78725</v>
      </c>
      <c r="P11" s="82">
        <f>O11/O9*100</f>
        <v>98.24046920821115</v>
      </c>
      <c r="Q11" s="82">
        <f>O11/'15年度'!O11*100</f>
        <v>103.53375943607143</v>
      </c>
      <c r="R11" s="80">
        <f>L11+O11</f>
        <v>210949</v>
      </c>
      <c r="S11" s="82">
        <f>R11/R9*100</f>
        <v>97.33352404857702</v>
      </c>
      <c r="T11" s="82">
        <f>R11/'15年度'!R11*100</f>
        <v>100.5606059883779</v>
      </c>
      <c r="U11" s="85">
        <v>67909</v>
      </c>
      <c r="V11" s="82">
        <f>U11/U9*100</f>
        <v>122.15826302818802</v>
      </c>
      <c r="W11" s="83">
        <f>U11/'15年度'!U11*100</f>
        <v>120.24186837119535</v>
      </c>
    </row>
    <row r="12" spans="1:23" ht="18" customHeight="1">
      <c r="A12" s="33"/>
      <c r="B12" s="34" t="s">
        <v>17</v>
      </c>
      <c r="C12" s="37">
        <v>189602</v>
      </c>
      <c r="D12" s="86">
        <f>C12/C11*100</f>
        <v>83.11502717867789</v>
      </c>
      <c r="E12" s="86">
        <f>C12/'15年度'!C12*100</f>
        <v>87.06365314500354</v>
      </c>
      <c r="F12" s="37">
        <v>126061</v>
      </c>
      <c r="G12" s="86">
        <f>F12/F11*100</f>
        <v>99.98730934270327</v>
      </c>
      <c r="H12" s="104">
        <f>F12/'15年度'!F12*100</f>
        <v>101.59163805747626</v>
      </c>
      <c r="I12" s="37">
        <v>3914</v>
      </c>
      <c r="J12" s="86">
        <f>I12/I11*100</f>
        <v>63.67333658695299</v>
      </c>
      <c r="K12" s="86">
        <f>I12/'15年度'!I12*100</f>
        <v>85.9841827768014</v>
      </c>
      <c r="L12" s="72">
        <f>F12+I12</f>
        <v>129975</v>
      </c>
      <c r="M12" s="86">
        <f>L12/L11*100</f>
        <v>98.29909849951596</v>
      </c>
      <c r="N12" s="86">
        <f>L12/'15年度'!L12*100</f>
        <v>101.03935073617438</v>
      </c>
      <c r="O12" s="37">
        <v>76537</v>
      </c>
      <c r="P12" s="86">
        <f>O12/O11*100</f>
        <v>97.22070498570974</v>
      </c>
      <c r="Q12" s="86">
        <f>O12/'15年度'!O12*100</f>
        <v>81.55247735748536</v>
      </c>
      <c r="R12" s="72">
        <f>L12+O12</f>
        <v>206512</v>
      </c>
      <c r="S12" s="86">
        <f>R12/R11*100</f>
        <v>97.89664800496803</v>
      </c>
      <c r="T12" s="75">
        <f>R12/'15年度'!R12*100</f>
        <v>92.81938801193772</v>
      </c>
      <c r="U12" s="47">
        <v>49438</v>
      </c>
      <c r="V12" s="86">
        <f>U12/U11*100</f>
        <v>72.80036519459865</v>
      </c>
      <c r="W12" s="75">
        <f>U12/'15年度'!U12*100</f>
        <v>95.85280260581267</v>
      </c>
    </row>
    <row r="13" spans="1:23" ht="18" customHeight="1">
      <c r="A13" s="33"/>
      <c r="B13" s="34" t="s">
        <v>18</v>
      </c>
      <c r="C13" s="38">
        <v>168083</v>
      </c>
      <c r="D13" s="86">
        <f>C13/C12*100</f>
        <v>88.65043617683358</v>
      </c>
      <c r="E13" s="104">
        <f>C13/'15年度'!C13*100</f>
        <v>79.5726973185881</v>
      </c>
      <c r="F13" s="37">
        <v>112619</v>
      </c>
      <c r="G13" s="86">
        <f>F13/F12*100</f>
        <v>89.33690832216149</v>
      </c>
      <c r="H13" s="75">
        <f>F13/'15年度'!F13*100</f>
        <v>93.16903272775406</v>
      </c>
      <c r="I13" s="96">
        <v>5412</v>
      </c>
      <c r="J13" s="86">
        <f>I13/I12*100</f>
        <v>138.2728666326009</v>
      </c>
      <c r="K13" s="104">
        <f>I13/'15年度'!I13*100</f>
        <v>85.60582094273964</v>
      </c>
      <c r="L13" s="72">
        <f>F13+I13</f>
        <v>118031</v>
      </c>
      <c r="M13" s="86">
        <f>L13/L12*100</f>
        <v>90.81054048855549</v>
      </c>
      <c r="N13" s="75">
        <f>L13/'15年度'!L13*100</f>
        <v>92.7931256780767</v>
      </c>
      <c r="O13" s="38">
        <v>53527</v>
      </c>
      <c r="P13" s="86">
        <f>O13/O12*100</f>
        <v>69.93610933274103</v>
      </c>
      <c r="Q13" s="104">
        <f>O13/'15年度'!O13*100</f>
        <v>66.08190022345403</v>
      </c>
      <c r="R13" s="72">
        <f>L13+O13</f>
        <v>171558</v>
      </c>
      <c r="S13" s="86">
        <f>R13/R12*100</f>
        <v>83.07410707368095</v>
      </c>
      <c r="T13" s="75">
        <f>R13/'15年度'!R13*100</f>
        <v>82.40097214684027</v>
      </c>
      <c r="U13" s="111">
        <v>46178</v>
      </c>
      <c r="V13" s="86">
        <f>U13/U12*100</f>
        <v>93.4058821149723</v>
      </c>
      <c r="W13" s="75">
        <f>U13/'15年度'!U13*100</f>
        <v>87.1990482844572</v>
      </c>
    </row>
    <row r="14" spans="1:23" ht="18" customHeight="1">
      <c r="A14" s="39" t="s">
        <v>19</v>
      </c>
      <c r="B14" s="40"/>
      <c r="C14" s="105">
        <f>SUM(C11:C13)</f>
        <v>585805</v>
      </c>
      <c r="D14" s="106">
        <f>C14/C10*100</f>
        <v>86.60949916836074</v>
      </c>
      <c r="E14" s="107">
        <f>C14/'15年度'!C14*100</f>
        <v>90.83163419569415</v>
      </c>
      <c r="F14" s="109">
        <f>SUM(F11:F13)</f>
        <v>364757</v>
      </c>
      <c r="G14" s="106">
        <f>F14/F10*100</f>
        <v>86.26829101005873</v>
      </c>
      <c r="H14" s="110">
        <f>F14/'15年度'!F14*100</f>
        <v>98.14160101597142</v>
      </c>
      <c r="I14" s="108">
        <f>SUM(I11:I13)</f>
        <v>15473</v>
      </c>
      <c r="J14" s="106">
        <f>I14/I10*100</f>
        <v>89.94361448584549</v>
      </c>
      <c r="K14" s="107">
        <f>I14/'15年度'!I14*100</f>
        <v>86.40755012006478</v>
      </c>
      <c r="L14" s="109">
        <f>SUM(L11:L13)</f>
        <v>380230</v>
      </c>
      <c r="M14" s="106">
        <f>L14/L10*100</f>
        <v>86.41198127357848</v>
      </c>
      <c r="N14" s="110">
        <f>L14/'15年度'!L14*100</f>
        <v>97.60223425254961</v>
      </c>
      <c r="O14" s="108">
        <f>SUM(O11:O13)</f>
        <v>208789</v>
      </c>
      <c r="P14" s="106">
        <f>O14/O10*100</f>
        <v>88.8982087429693</v>
      </c>
      <c r="Q14" s="107">
        <f>O14/'15年度'!O14*100</f>
        <v>83.21967085045578</v>
      </c>
      <c r="R14" s="109">
        <f>SUM(R11:R13)</f>
        <v>589019</v>
      </c>
      <c r="S14" s="106">
        <f>R14/R10*100</f>
        <v>87.27720212244196</v>
      </c>
      <c r="T14" s="110">
        <f>R14/'15年度'!R14*100</f>
        <v>91.9681166661462</v>
      </c>
      <c r="U14" s="112"/>
      <c r="V14" s="48"/>
      <c r="W14" s="43"/>
    </row>
    <row r="15" spans="1:23" ht="18" customHeight="1">
      <c r="A15" s="49"/>
      <c r="B15" s="45" t="s">
        <v>20</v>
      </c>
      <c r="C15" s="87">
        <v>219686</v>
      </c>
      <c r="D15" s="82">
        <f>C15/C13*100</f>
        <v>130.70090372018586</v>
      </c>
      <c r="E15" s="82">
        <f>C15/'15年度'!C15*100</f>
        <v>100.33477504304578</v>
      </c>
      <c r="F15" s="57">
        <v>126385</v>
      </c>
      <c r="G15" s="82">
        <f>F15/F13*100</f>
        <v>112.22351468224723</v>
      </c>
      <c r="H15" s="82">
        <f>F15/'15年度'!F15*100</f>
        <v>91.5117154690532</v>
      </c>
      <c r="I15" s="57">
        <v>6481</v>
      </c>
      <c r="J15" s="82">
        <f>I15/I13*100</f>
        <v>119.75240206947524</v>
      </c>
      <c r="K15" s="82">
        <f>I15/'15年度'!I15*100</f>
        <v>81.1037417094231</v>
      </c>
      <c r="L15" s="80">
        <f>F15+I15</f>
        <v>132866</v>
      </c>
      <c r="M15" s="82">
        <f>L15/L13*100</f>
        <v>112.56873194330304</v>
      </c>
      <c r="N15" s="82">
        <f>L15/'15年度'!L15*100</f>
        <v>90.94244313787226</v>
      </c>
      <c r="O15" s="88">
        <v>78843</v>
      </c>
      <c r="P15" s="82">
        <f>O15/O13*100</f>
        <v>147.295757281372</v>
      </c>
      <c r="Q15" s="82">
        <f>O15/'15年度'!O15*100</f>
        <v>93.64444022139344</v>
      </c>
      <c r="R15" s="80">
        <f>L15+O15</f>
        <v>211709</v>
      </c>
      <c r="S15" s="82">
        <f>R15/R13*100</f>
        <v>123.40374683780414</v>
      </c>
      <c r="T15" s="82">
        <f>R15/'15年度'!R15*100</f>
        <v>91.93028012141055</v>
      </c>
      <c r="U15" s="88">
        <v>52136</v>
      </c>
      <c r="V15" s="82">
        <f>U15/U13*100</f>
        <v>112.90224782363896</v>
      </c>
      <c r="W15" s="113">
        <f>U15/'15年度'!U15*100</f>
        <v>120.38978432549763</v>
      </c>
    </row>
    <row r="16" spans="1:23" ht="18" customHeight="1">
      <c r="A16" s="33"/>
      <c r="B16" s="34" t="s">
        <v>21</v>
      </c>
      <c r="C16" s="46">
        <v>244003</v>
      </c>
      <c r="D16" s="86">
        <f>C16/C15*100</f>
        <v>111.06898027184253</v>
      </c>
      <c r="E16" s="104">
        <f>C16/'15年度'!C16*100</f>
        <v>107.55332419435175</v>
      </c>
      <c r="F16" s="46">
        <v>146229</v>
      </c>
      <c r="G16" s="86">
        <f>F16/F15*100</f>
        <v>115.7012303675278</v>
      </c>
      <c r="H16" s="75">
        <f>F16/'15年度'!F16*100</f>
        <v>101.61636658026588</v>
      </c>
      <c r="I16" s="50">
        <v>7159</v>
      </c>
      <c r="J16" s="86">
        <f>I16/I15*100</f>
        <v>110.46134855732139</v>
      </c>
      <c r="K16" s="86">
        <f>I16/'15年度'!I16*100</f>
        <v>92.85343709468223</v>
      </c>
      <c r="L16" s="72">
        <f>F16+I16</f>
        <v>153388</v>
      </c>
      <c r="M16" s="86">
        <f>L16/L15*100</f>
        <v>115.44563695753615</v>
      </c>
      <c r="N16" s="75">
        <f>L16/'15年度'!L16*100</f>
        <v>101.1707439335677</v>
      </c>
      <c r="O16" s="50">
        <v>80329</v>
      </c>
      <c r="P16" s="86">
        <f>O16/O15*100</f>
        <v>101.88475831716195</v>
      </c>
      <c r="Q16" s="86">
        <f>O16/'15年度'!O16*100</f>
        <v>117.78618454816052</v>
      </c>
      <c r="R16" s="72">
        <f>L16+O16</f>
        <v>233717</v>
      </c>
      <c r="S16" s="86">
        <f>R16/R15*100</f>
        <v>110.3954012347137</v>
      </c>
      <c r="T16" s="86">
        <f>R16/'15年度'!R16*100</f>
        <v>106.32586028060342</v>
      </c>
      <c r="U16" s="37">
        <v>61512</v>
      </c>
      <c r="V16" s="86">
        <f>U16/U15*100</f>
        <v>117.98373484732238</v>
      </c>
      <c r="W16" s="75">
        <f>U16/'15年度'!U16*100</f>
        <v>118.82473390383834</v>
      </c>
    </row>
    <row r="17" spans="1:23" ht="18" customHeight="1">
      <c r="A17" s="33"/>
      <c r="B17" s="34" t="s">
        <v>22</v>
      </c>
      <c r="C17" s="50">
        <v>185321</v>
      </c>
      <c r="D17" s="86">
        <f>C17/C16*100</f>
        <v>75.95029569308575</v>
      </c>
      <c r="E17" s="104">
        <f>C17/'15年度'!C17*100</f>
        <v>100.0539895584194</v>
      </c>
      <c r="F17" s="114">
        <v>137659</v>
      </c>
      <c r="G17" s="86">
        <f>F17/F16*100</f>
        <v>94.13932940798337</v>
      </c>
      <c r="H17" s="75">
        <f>F17/'15年度'!F17*100</f>
        <v>103.73778250024492</v>
      </c>
      <c r="I17" s="97">
        <v>6997</v>
      </c>
      <c r="J17" s="86">
        <f>I17/I16*100</f>
        <v>97.7371141220841</v>
      </c>
      <c r="K17" s="104">
        <f>I17/'15年度'!I17*100</f>
        <v>89.03168342028248</v>
      </c>
      <c r="L17" s="72">
        <f>F17+I17</f>
        <v>144656</v>
      </c>
      <c r="M17" s="86">
        <f>L17/L16*100</f>
        <v>94.30724698151094</v>
      </c>
      <c r="N17" s="75">
        <f>L17/'15年度'!L17*100</f>
        <v>102.91552241779193</v>
      </c>
      <c r="O17" s="97">
        <v>46638</v>
      </c>
      <c r="P17" s="86">
        <f>O17/O16*100</f>
        <v>58.058733458651304</v>
      </c>
      <c r="Q17" s="104">
        <f>O17/'15年度'!O17*100</f>
        <v>90.63137643560893</v>
      </c>
      <c r="R17" s="72">
        <f>L17+O17</f>
        <v>191294</v>
      </c>
      <c r="S17" s="86">
        <f>R17/R16*100</f>
        <v>81.84856043847901</v>
      </c>
      <c r="T17" s="75">
        <f>R17/'15年度'!R17*100</f>
        <v>99.6234708385195</v>
      </c>
      <c r="U17" s="98">
        <v>51240</v>
      </c>
      <c r="V17" s="86">
        <f>U17/U16*100</f>
        <v>83.3008193523215</v>
      </c>
      <c r="W17" s="75">
        <f>U17/'15年度'!U17*100</f>
        <v>108.79904875148631</v>
      </c>
    </row>
    <row r="18" spans="1:23" ht="18" customHeight="1">
      <c r="A18" s="39" t="s">
        <v>23</v>
      </c>
      <c r="B18" s="40"/>
      <c r="C18" s="105">
        <f>SUM(C15:C17)</f>
        <v>649010</v>
      </c>
      <c r="D18" s="106">
        <f>C18/C14*100</f>
        <v>110.78942651564941</v>
      </c>
      <c r="E18" s="107">
        <f>C18/'15年度'!C18*100</f>
        <v>102.8475170393049</v>
      </c>
      <c r="F18" s="109">
        <f>SUM(F15:F17)</f>
        <v>410273</v>
      </c>
      <c r="G18" s="106">
        <f>F18/F14*100</f>
        <v>112.47844455349727</v>
      </c>
      <c r="H18" s="110">
        <f>F18/'15年度'!F18*100</f>
        <v>98.93009572954595</v>
      </c>
      <c r="I18" s="108">
        <f>SUM(I15:I17)</f>
        <v>20637</v>
      </c>
      <c r="J18" s="106">
        <f>I18/I14*100</f>
        <v>133.37426484844568</v>
      </c>
      <c r="K18" s="107">
        <f>I18/'15年度'!I18*100</f>
        <v>87.59337860780985</v>
      </c>
      <c r="L18" s="109">
        <f>SUM(L15:L17)</f>
        <v>430910</v>
      </c>
      <c r="M18" s="106">
        <f>L18/L14*100</f>
        <v>113.32877468900402</v>
      </c>
      <c r="N18" s="110">
        <f>L18/'15年度'!L18*100</f>
        <v>98.32066990667853</v>
      </c>
      <c r="O18" s="108">
        <f>SUM(O15:O17)</f>
        <v>205810</v>
      </c>
      <c r="P18" s="106">
        <f>O18/O14*100</f>
        <v>98.57320069543893</v>
      </c>
      <c r="Q18" s="107">
        <f>O18/'15年度'!O18*100</f>
        <v>100.96050075545003</v>
      </c>
      <c r="R18" s="109">
        <f>SUM(R15:R17)</f>
        <v>636720</v>
      </c>
      <c r="S18" s="106">
        <f>R18/R14*100</f>
        <v>108.09838052762304</v>
      </c>
      <c r="T18" s="110">
        <f>R18/'15年度'!R18*100</f>
        <v>99.15872684630024</v>
      </c>
      <c r="U18" s="109"/>
      <c r="V18" s="99"/>
      <c r="W18" s="100"/>
    </row>
    <row r="19" spans="1:23" ht="18" customHeight="1">
      <c r="A19" s="51"/>
      <c r="B19" s="52" t="s">
        <v>24</v>
      </c>
      <c r="C19" s="89">
        <v>195337</v>
      </c>
      <c r="D19" s="82">
        <f>C19/C17*100</f>
        <v>105.40467621046726</v>
      </c>
      <c r="E19" s="82">
        <f>C19/'15年度'!C19*100</f>
        <v>103.39831777976572</v>
      </c>
      <c r="F19" s="85">
        <v>144599</v>
      </c>
      <c r="G19" s="82">
        <f>F19/F17*100</f>
        <v>105.041442985929</v>
      </c>
      <c r="H19" s="82">
        <f>F19/'15年度'!F19*100</f>
        <v>106.087218089243</v>
      </c>
      <c r="I19" s="85">
        <v>6342</v>
      </c>
      <c r="J19" s="82">
        <f>I19/I17*100</f>
        <v>90.63884521937973</v>
      </c>
      <c r="K19" s="82">
        <f>I19/'15年度'!I19*100</f>
        <v>89.24852237545736</v>
      </c>
      <c r="L19" s="80">
        <f>F19+I19</f>
        <v>150941</v>
      </c>
      <c r="M19" s="82">
        <f>L19/L17*100</f>
        <v>104.34479039929212</v>
      </c>
      <c r="N19" s="82">
        <f>L19/'15年度'!L19*100</f>
        <v>105.252845029566</v>
      </c>
      <c r="O19" s="85">
        <v>60548</v>
      </c>
      <c r="P19" s="82">
        <f>O19/O17*100</f>
        <v>129.8254642137313</v>
      </c>
      <c r="Q19" s="82">
        <f>O19/'15年度'!O19*100</f>
        <v>117.88711278986001</v>
      </c>
      <c r="R19" s="80">
        <f>L19+O19</f>
        <v>211489</v>
      </c>
      <c r="S19" s="82">
        <f>R19/R17*100</f>
        <v>110.55704831306785</v>
      </c>
      <c r="T19" s="82">
        <f>R19/'15年度'!R19*100</f>
        <v>108.58452833869868</v>
      </c>
      <c r="U19" s="88">
        <v>43859</v>
      </c>
      <c r="V19" s="82">
        <f>U19/U17*100</f>
        <v>85.59523809523809</v>
      </c>
      <c r="W19" s="113">
        <f>U19/'15年度'!U19*100</f>
        <v>108.98541361230525</v>
      </c>
    </row>
    <row r="20" spans="1:23" ht="18" customHeight="1">
      <c r="A20" s="33"/>
      <c r="B20" s="34" t="s">
        <v>25</v>
      </c>
      <c r="C20" s="46">
        <v>224418</v>
      </c>
      <c r="D20" s="86">
        <f>C20/C19*100</f>
        <v>114.88760449889166</v>
      </c>
      <c r="E20" s="104">
        <f>C20/'15年度'!C20*100</f>
        <v>97.98928491898194</v>
      </c>
      <c r="F20" s="46">
        <v>132352</v>
      </c>
      <c r="G20" s="86">
        <f>F20/F19*100</f>
        <v>91.53037019619777</v>
      </c>
      <c r="H20" s="75">
        <f>F20/'15年度'!F20*100</f>
        <v>98.46373598577561</v>
      </c>
      <c r="I20" s="50">
        <v>6276</v>
      </c>
      <c r="J20" s="86">
        <f>I20/I19*100</f>
        <v>98.9593188268685</v>
      </c>
      <c r="K20" s="104">
        <f>I20/'15年度'!I20*100</f>
        <v>92.51179245283019</v>
      </c>
      <c r="L20" s="72">
        <f>F20+I20</f>
        <v>138628</v>
      </c>
      <c r="M20" s="86">
        <f>L20/L19*100</f>
        <v>91.84250799981449</v>
      </c>
      <c r="N20" s="75">
        <f>L20/'15年度'!L20*100</f>
        <v>98.17777494493664</v>
      </c>
      <c r="O20" s="50">
        <v>81975</v>
      </c>
      <c r="P20" s="86">
        <f>O20/O19*100</f>
        <v>135.3884521371474</v>
      </c>
      <c r="Q20" s="104">
        <f>O20/'15年度'!O20*100</f>
        <v>102.16862965040194</v>
      </c>
      <c r="R20" s="115">
        <f>L20+O20</f>
        <v>220603</v>
      </c>
      <c r="S20" s="86">
        <f>R20/R19*100</f>
        <v>104.30944398999475</v>
      </c>
      <c r="T20" s="104">
        <f>R20/'15年度'!R20*100</f>
        <v>99.6238190718763</v>
      </c>
      <c r="U20" s="37">
        <v>44774</v>
      </c>
      <c r="V20" s="86">
        <f>U20/U19*100</f>
        <v>102.08623087621697</v>
      </c>
      <c r="W20" s="75">
        <f>U20/'15年度'!U20*100</f>
        <v>102.45766590389016</v>
      </c>
    </row>
    <row r="21" spans="1:23" ht="18" customHeight="1">
      <c r="A21" s="33"/>
      <c r="B21" s="34" t="s">
        <v>26</v>
      </c>
      <c r="C21" s="50">
        <v>257164</v>
      </c>
      <c r="D21" s="86">
        <f>C21/C20*100</f>
        <v>114.59152117922804</v>
      </c>
      <c r="E21" s="104">
        <f>C21/'15年度'!C21*100</f>
        <v>105.60629455632578</v>
      </c>
      <c r="F21" s="46">
        <v>151816</v>
      </c>
      <c r="G21" s="86">
        <f>F21/F20*100</f>
        <v>114.70623791102514</v>
      </c>
      <c r="H21" s="75">
        <f>F21/'15年度'!F21*100</f>
        <v>106.82691360457098</v>
      </c>
      <c r="I21" s="50">
        <v>6728</v>
      </c>
      <c r="J21" s="86">
        <f>I21/I20*100</f>
        <v>107.20203951561504</v>
      </c>
      <c r="K21" s="104">
        <f>I21/'15年度'!I21*100</f>
        <v>109.70161421816402</v>
      </c>
      <c r="L21" s="72">
        <f>F21+I21</f>
        <v>158544</v>
      </c>
      <c r="M21" s="86">
        <f>L21/L20*100</f>
        <v>114.36650604495485</v>
      </c>
      <c r="N21" s="75">
        <f>L21/'15年度'!L21*100</f>
        <v>106.9458403880011</v>
      </c>
      <c r="O21" s="50">
        <v>82469</v>
      </c>
      <c r="P21" s="86">
        <f>O21/O20*100</f>
        <v>100.60262275083866</v>
      </c>
      <c r="Q21" s="104">
        <f>O21/'15年度'!O21*100</f>
        <v>101.49031479977356</v>
      </c>
      <c r="R21" s="115">
        <f>L21+O21</f>
        <v>241013</v>
      </c>
      <c r="S21" s="86">
        <f>R21/R20*100</f>
        <v>109.2519140718848</v>
      </c>
      <c r="T21" s="104">
        <f>R21/'15年度'!R21*100</f>
        <v>105.01426984161566</v>
      </c>
      <c r="U21" s="37">
        <v>56517</v>
      </c>
      <c r="V21" s="86">
        <f>U21/U20*100</f>
        <v>126.22727475767186</v>
      </c>
      <c r="W21" s="75">
        <f>U21/'15年度'!U21*100</f>
        <v>99.13350055252495</v>
      </c>
    </row>
    <row r="22" spans="1:23" ht="18" customHeight="1">
      <c r="A22" s="39" t="s">
        <v>27</v>
      </c>
      <c r="B22" s="40"/>
      <c r="C22" s="105">
        <f>SUM(C19:C21)</f>
        <v>676919</v>
      </c>
      <c r="D22" s="106">
        <f>C22/C18*100</f>
        <v>104.30024190690436</v>
      </c>
      <c r="E22" s="107">
        <f>C22/'15年度'!C22*100</f>
        <v>102.33834049938619</v>
      </c>
      <c r="F22" s="109">
        <f>SUM(F19:F21)</f>
        <v>428767</v>
      </c>
      <c r="G22" s="106">
        <f>F22/F18*100</f>
        <v>104.50773021865929</v>
      </c>
      <c r="H22" s="110">
        <f>F22/'15年度'!F22*100</f>
        <v>103.85967207078892</v>
      </c>
      <c r="I22" s="108">
        <f>SUM(I19:I21)</f>
        <v>19346</v>
      </c>
      <c r="J22" s="106">
        <f>I22/I18*100</f>
        <v>93.7442457721568</v>
      </c>
      <c r="K22" s="107">
        <f>I22/'15年度'!I22*100</f>
        <v>96.61888827847976</v>
      </c>
      <c r="L22" s="109">
        <f>SUM(L19:L21)</f>
        <v>448113</v>
      </c>
      <c r="M22" s="106">
        <f>L22/L18*100</f>
        <v>103.99224896150008</v>
      </c>
      <c r="N22" s="110">
        <f>L22/'15年度'!L22*100</f>
        <v>103.52472877816179</v>
      </c>
      <c r="O22" s="108">
        <f>SUM(O19:O21)</f>
        <v>224992</v>
      </c>
      <c r="P22" s="106">
        <f>O22/O18*100</f>
        <v>109.32024682960011</v>
      </c>
      <c r="Q22" s="107">
        <f>O22/'15年度'!O22*100</f>
        <v>105.70250030537363</v>
      </c>
      <c r="R22" s="109">
        <f>SUM(R19:R21)</f>
        <v>673105</v>
      </c>
      <c r="S22" s="106">
        <f>R22/R18*100</f>
        <v>105.7144427691921</v>
      </c>
      <c r="T22" s="107">
        <f>R22/'15年度'!R22*100</f>
        <v>104.24261665453531</v>
      </c>
      <c r="U22" s="95"/>
      <c r="V22" s="48"/>
      <c r="W22" s="43"/>
    </row>
    <row r="23" spans="1:23" ht="18" customHeight="1">
      <c r="A23" s="53">
        <v>2016</v>
      </c>
      <c r="B23" s="54"/>
      <c r="C23" s="138">
        <f>C10+C14+C18+C22</f>
        <v>2588109</v>
      </c>
      <c r="D23" s="134"/>
      <c r="E23" s="135"/>
      <c r="F23" s="138">
        <f>F10+F14+F18+F22</f>
        <v>1626614</v>
      </c>
      <c r="G23" s="134"/>
      <c r="H23" s="135"/>
      <c r="I23" s="138">
        <f>I10+I14+I18+I22</f>
        <v>72659</v>
      </c>
      <c r="J23" s="134"/>
      <c r="K23" s="135"/>
      <c r="L23" s="138">
        <f>L10+L14+L18+L22</f>
        <v>1699273</v>
      </c>
      <c r="M23" s="134"/>
      <c r="N23" s="135"/>
      <c r="O23" s="138">
        <f>O10+O14+O18+O22</f>
        <v>874454</v>
      </c>
      <c r="P23" s="134"/>
      <c r="Q23" s="135"/>
      <c r="R23" s="138">
        <f>R10+R14+R18+R22</f>
        <v>2573727</v>
      </c>
      <c r="S23" s="134"/>
      <c r="T23" s="135"/>
      <c r="U23" s="127">
        <v>56517</v>
      </c>
      <c r="V23" s="139"/>
      <c r="W23" s="140"/>
    </row>
    <row r="24" spans="1:23" ht="18" customHeight="1">
      <c r="A24" s="53">
        <v>2015</v>
      </c>
      <c r="B24" s="54"/>
      <c r="C24" s="127">
        <v>2549773</v>
      </c>
      <c r="D24" s="128"/>
      <c r="E24" s="129"/>
      <c r="F24" s="127">
        <v>1605031</v>
      </c>
      <c r="G24" s="128"/>
      <c r="H24" s="129"/>
      <c r="I24" s="127">
        <v>84193</v>
      </c>
      <c r="J24" s="128"/>
      <c r="K24" s="129"/>
      <c r="L24" s="127">
        <v>1689224</v>
      </c>
      <c r="M24" s="128"/>
      <c r="N24" s="129"/>
      <c r="O24" s="127">
        <v>873604</v>
      </c>
      <c r="P24" s="128"/>
      <c r="Q24" s="129"/>
      <c r="R24" s="127">
        <v>2562828</v>
      </c>
      <c r="S24" s="128"/>
      <c r="T24" s="129"/>
      <c r="U24" s="127">
        <v>57011</v>
      </c>
      <c r="V24" s="128"/>
      <c r="W24" s="129"/>
    </row>
    <row r="25" spans="1:23" ht="18" customHeight="1">
      <c r="A25" s="55" t="s">
        <v>28</v>
      </c>
      <c r="B25" s="56"/>
      <c r="C25" s="133">
        <f>C23/C24*100</f>
        <v>101.50350639056889</v>
      </c>
      <c r="D25" s="134"/>
      <c r="E25" s="135"/>
      <c r="F25" s="133">
        <f>F23/F24*100</f>
        <v>101.34470922991518</v>
      </c>
      <c r="G25" s="134"/>
      <c r="H25" s="135"/>
      <c r="I25" s="133">
        <f>I23/I24*100</f>
        <v>86.30052379651515</v>
      </c>
      <c r="J25" s="134"/>
      <c r="K25" s="135"/>
      <c r="L25" s="133">
        <f>L23/L24*100</f>
        <v>100.59488854053696</v>
      </c>
      <c r="M25" s="134"/>
      <c r="N25" s="135"/>
      <c r="O25" s="133">
        <f>O23/O24*100</f>
        <v>100.09729808929447</v>
      </c>
      <c r="P25" s="134"/>
      <c r="Q25" s="135"/>
      <c r="R25" s="133">
        <f>R23/R24*100</f>
        <v>100.4252723944018</v>
      </c>
      <c r="S25" s="134"/>
      <c r="T25" s="135"/>
      <c r="U25" s="133">
        <f>U23/U24*100</f>
        <v>99.13350055252495</v>
      </c>
      <c r="V25" s="134"/>
      <c r="W25" s="135"/>
    </row>
    <row r="26" spans="1:23" ht="18" customHeight="1">
      <c r="A26" s="31">
        <v>2017</v>
      </c>
      <c r="B26" s="32" t="s">
        <v>12</v>
      </c>
      <c r="C26" s="84">
        <v>257581</v>
      </c>
      <c r="D26" s="82">
        <f>C26/C21*100</f>
        <v>100.1621533340592</v>
      </c>
      <c r="E26" s="82">
        <f>C26/'15年度'!C26*100</f>
        <v>105.15398683845262</v>
      </c>
      <c r="F26" s="81">
        <v>154428</v>
      </c>
      <c r="G26" s="82">
        <f>F26/F21*100</f>
        <v>101.72050376771881</v>
      </c>
      <c r="H26" s="113">
        <f>F26/'15年度'!F26*100</f>
        <v>103.24590668101862</v>
      </c>
      <c r="I26" s="84">
        <v>5563</v>
      </c>
      <c r="J26" s="82">
        <f>I26/I21*100</f>
        <v>82.68430439952438</v>
      </c>
      <c r="K26" s="82">
        <f>I26/'15年度'!I26*100</f>
        <v>106.28582346197936</v>
      </c>
      <c r="L26" s="80">
        <f>F26+I26</f>
        <v>159991</v>
      </c>
      <c r="M26" s="82">
        <f>L26/L21*100</f>
        <v>100.91268039156323</v>
      </c>
      <c r="N26" s="82">
        <f>L26/'15年度'!L26*100</f>
        <v>103.34868578294262</v>
      </c>
      <c r="O26" s="57">
        <v>93341</v>
      </c>
      <c r="P26" s="82">
        <f>O26/O21*100</f>
        <v>113.18313548121112</v>
      </c>
      <c r="Q26" s="82">
        <f>O26/'15年度'!O26*100</f>
        <v>101.35405129541554</v>
      </c>
      <c r="R26" s="80">
        <f>L26+O26</f>
        <v>253332</v>
      </c>
      <c r="S26" s="82">
        <f>R26/R21*100</f>
        <v>105.11134254168861</v>
      </c>
      <c r="T26" s="82">
        <f>R26/'15年度'!R26*100</f>
        <v>102.60468770883877</v>
      </c>
      <c r="U26" s="57">
        <v>61668</v>
      </c>
      <c r="V26" s="82">
        <f>U26/U21*100</f>
        <v>109.11407187218005</v>
      </c>
      <c r="W26" s="113">
        <f>U26/'15年度'!U26*100</f>
        <v>116.96159317211949</v>
      </c>
    </row>
    <row r="27" spans="1:23" ht="18" customHeight="1">
      <c r="A27" s="33"/>
      <c r="B27" s="34" t="s">
        <v>13</v>
      </c>
      <c r="C27" s="90">
        <v>212296</v>
      </c>
      <c r="D27" s="86">
        <f>C27/C26*100</f>
        <v>82.41912252844736</v>
      </c>
      <c r="E27" s="104">
        <f>C27/'15年度'!C27*100</f>
        <v>99.41557711759637</v>
      </c>
      <c r="F27" s="90">
        <v>140957</v>
      </c>
      <c r="G27" s="86">
        <f>F27/F26*100</f>
        <v>91.27684098738571</v>
      </c>
      <c r="H27" s="104">
        <f>F27/'15年度'!F27*100</f>
        <v>98.2881488299445</v>
      </c>
      <c r="I27" s="90">
        <v>6166</v>
      </c>
      <c r="J27" s="86">
        <f>I27/I26*100</f>
        <v>110.8394751033615</v>
      </c>
      <c r="K27" s="104">
        <f>I27/'15年度'!I27*100</f>
        <v>118.394777265745</v>
      </c>
      <c r="L27" s="72">
        <f>F27+I27</f>
        <v>147123</v>
      </c>
      <c r="M27" s="86">
        <f>L27/L26*100</f>
        <v>91.9570475839266</v>
      </c>
      <c r="N27" s="104">
        <f>L27/'15年度'!L27*100</f>
        <v>98.99273314493338</v>
      </c>
      <c r="O27" s="46">
        <v>72847</v>
      </c>
      <c r="P27" s="86">
        <f>O27/O26*100</f>
        <v>78.04394639011795</v>
      </c>
      <c r="Q27" s="104">
        <f>O27/'15年度'!O27*100</f>
        <v>116.30584027844301</v>
      </c>
      <c r="R27" s="115">
        <f>L27+O27</f>
        <v>219970</v>
      </c>
      <c r="S27" s="86">
        <f>R27/R26*100</f>
        <v>86.83072016168506</v>
      </c>
      <c r="T27" s="104">
        <f>R27/'15年度'!R27*100</f>
        <v>104.12583903736734</v>
      </c>
      <c r="U27" s="46">
        <v>52306</v>
      </c>
      <c r="V27" s="86">
        <f>U27/U26*100</f>
        <v>84.81870662255952</v>
      </c>
      <c r="W27" s="75">
        <f>U27/'15年度'!U27*100</f>
        <v>100.33954228932072</v>
      </c>
    </row>
    <row r="28" spans="1:23" ht="18" customHeight="1">
      <c r="A28" s="33"/>
      <c r="B28" s="34" t="s">
        <v>14</v>
      </c>
      <c r="C28" s="36"/>
      <c r="D28" s="86"/>
      <c r="E28" s="75"/>
      <c r="F28" s="37"/>
      <c r="G28" s="86"/>
      <c r="H28" s="75"/>
      <c r="I28" s="38"/>
      <c r="J28" s="86"/>
      <c r="K28" s="75"/>
      <c r="L28" s="77"/>
      <c r="M28" s="86"/>
      <c r="N28" s="75"/>
      <c r="O28" s="58"/>
      <c r="P28" s="86"/>
      <c r="Q28" s="75"/>
      <c r="R28" s="76"/>
      <c r="S28" s="86"/>
      <c r="T28" s="75"/>
      <c r="U28" s="58"/>
      <c r="V28" s="86"/>
      <c r="W28" s="75"/>
    </row>
    <row r="29" spans="1:23" ht="18" customHeight="1">
      <c r="A29" s="39" t="s">
        <v>15</v>
      </c>
      <c r="B29" s="40"/>
      <c r="C29" s="95"/>
      <c r="D29" s="86"/>
      <c r="E29" s="75"/>
      <c r="F29" s="95"/>
      <c r="G29" s="86"/>
      <c r="H29" s="75"/>
      <c r="I29" s="95"/>
      <c r="J29" s="86"/>
      <c r="K29" s="75"/>
      <c r="L29" s="95"/>
      <c r="M29" s="86"/>
      <c r="N29" s="75"/>
      <c r="O29" s="95"/>
      <c r="P29" s="86"/>
      <c r="Q29" s="75"/>
      <c r="R29" s="95"/>
      <c r="S29" s="86"/>
      <c r="T29" s="75"/>
      <c r="U29" s="59"/>
      <c r="V29" s="42"/>
      <c r="W29" s="43"/>
    </row>
    <row r="30" spans="1:23" ht="18" customHeight="1">
      <c r="A30" s="60">
        <v>2016</v>
      </c>
      <c r="B30" s="61"/>
      <c r="C30" s="138"/>
      <c r="D30" s="134"/>
      <c r="E30" s="135"/>
      <c r="F30" s="138"/>
      <c r="G30" s="134"/>
      <c r="H30" s="135"/>
      <c r="I30" s="138"/>
      <c r="J30" s="134"/>
      <c r="K30" s="135"/>
      <c r="L30" s="138"/>
      <c r="M30" s="134"/>
      <c r="N30" s="135"/>
      <c r="O30" s="138"/>
      <c r="P30" s="134"/>
      <c r="Q30" s="135"/>
      <c r="R30" s="138"/>
      <c r="S30" s="134"/>
      <c r="T30" s="135"/>
      <c r="U30" s="132"/>
      <c r="V30" s="136"/>
      <c r="W30" s="137"/>
    </row>
    <row r="31" spans="1:23" ht="18" customHeight="1">
      <c r="A31" s="60">
        <v>2015</v>
      </c>
      <c r="B31" s="61"/>
      <c r="C31" s="127">
        <v>2613803</v>
      </c>
      <c r="D31" s="128"/>
      <c r="E31" s="129"/>
      <c r="F31" s="127">
        <v>1622024</v>
      </c>
      <c r="G31" s="128"/>
      <c r="H31" s="129"/>
      <c r="I31" s="127">
        <v>78693</v>
      </c>
      <c r="J31" s="128"/>
      <c r="K31" s="129"/>
      <c r="L31" s="127">
        <v>1700717</v>
      </c>
      <c r="M31" s="128"/>
      <c r="N31" s="129"/>
      <c r="O31" s="127">
        <v>902458</v>
      </c>
      <c r="P31" s="128"/>
      <c r="Q31" s="129"/>
      <c r="R31" s="127">
        <v>2603175</v>
      </c>
      <c r="S31" s="128"/>
      <c r="T31" s="129"/>
      <c r="U31" s="132">
        <v>55591</v>
      </c>
      <c r="V31" s="128"/>
      <c r="W31" s="129"/>
    </row>
    <row r="32" spans="1:23" ht="18" customHeight="1">
      <c r="A32" s="55" t="s">
        <v>29</v>
      </c>
      <c r="B32" s="56"/>
      <c r="C32" s="133">
        <f>C30/C31*100</f>
        <v>0</v>
      </c>
      <c r="D32" s="134"/>
      <c r="E32" s="135"/>
      <c r="F32" s="133">
        <f>F30/F31*100</f>
        <v>0</v>
      </c>
      <c r="G32" s="134"/>
      <c r="H32" s="135"/>
      <c r="I32" s="133">
        <f>I30/I31*100</f>
        <v>0</v>
      </c>
      <c r="J32" s="134"/>
      <c r="K32" s="135"/>
      <c r="L32" s="133">
        <f>L30/L31*100</f>
        <v>0</v>
      </c>
      <c r="M32" s="134"/>
      <c r="N32" s="135"/>
      <c r="O32" s="133">
        <f>O30/O31*100</f>
        <v>0</v>
      </c>
      <c r="P32" s="134"/>
      <c r="Q32" s="135"/>
      <c r="R32" s="133">
        <f>R30/R31*100</f>
        <v>0</v>
      </c>
      <c r="S32" s="134"/>
      <c r="T32" s="135"/>
      <c r="U32" s="133">
        <f>U30/U31*100</f>
        <v>0</v>
      </c>
      <c r="V32" s="134"/>
      <c r="W32" s="135"/>
    </row>
    <row r="33" spans="1:23" ht="13.5" customHeight="1">
      <c r="A33" s="130" t="s">
        <v>31</v>
      </c>
      <c r="B33" s="130"/>
      <c r="C33" s="130"/>
      <c r="D33" s="130"/>
      <c r="E33" s="130"/>
      <c r="F33" s="130"/>
      <c r="G33" s="130"/>
      <c r="H33" s="130"/>
      <c r="I33" s="130"/>
      <c r="U33" s="62"/>
      <c r="W33" s="63" t="s">
        <v>30</v>
      </c>
    </row>
    <row r="34" spans="1:21" ht="13.5" customHeight="1">
      <c r="A34" s="64"/>
      <c r="L34" s="65"/>
      <c r="M34" s="66"/>
      <c r="N34" s="66"/>
      <c r="U34" s="62"/>
    </row>
    <row r="35" spans="1:21" ht="16.5" customHeight="1">
      <c r="A35" s="5"/>
      <c r="L35" s="65"/>
      <c r="M35" s="66"/>
      <c r="N35" s="66"/>
      <c r="U35" s="62"/>
    </row>
    <row r="36" spans="1:21" ht="16.5" customHeight="1">
      <c r="A36" s="5"/>
      <c r="U36" s="62"/>
    </row>
    <row r="37" spans="1:21" ht="16.5" customHeight="1">
      <c r="A37" s="5"/>
      <c r="U37" s="62"/>
    </row>
    <row r="38" spans="1:22" ht="16.5" customHeight="1">
      <c r="A38" s="5"/>
      <c r="Q38" s="67"/>
      <c r="R38" s="68"/>
      <c r="S38" s="69"/>
      <c r="T38" s="69"/>
      <c r="U38" s="68"/>
      <c r="V38" s="69"/>
    </row>
    <row r="39" spans="1:22" ht="16.5" customHeight="1">
      <c r="A39" s="5"/>
      <c r="D39" s="70"/>
      <c r="Q39" s="5"/>
      <c r="R39" s="5"/>
      <c r="S39" s="69"/>
      <c r="T39" s="69"/>
      <c r="U39" s="67"/>
      <c r="V39" s="69"/>
    </row>
    <row r="40" spans="1:21" ht="16.5" customHeight="1">
      <c r="A40" s="5"/>
      <c r="U40" s="62"/>
    </row>
    <row r="41" spans="1:21" ht="16.5" customHeight="1">
      <c r="A41" s="5"/>
      <c r="U41" s="62"/>
    </row>
    <row r="42" spans="1:21" ht="16.5" customHeight="1">
      <c r="A42" s="5"/>
      <c r="U42" s="62"/>
    </row>
    <row r="43" spans="1:21" ht="16.5" customHeight="1">
      <c r="A43" s="5"/>
      <c r="U43" s="62"/>
    </row>
    <row r="44" spans="1:21" ht="16.5" customHeight="1">
      <c r="A44" s="5"/>
      <c r="U44" s="62"/>
    </row>
    <row r="45" spans="1:21" ht="16.5" customHeight="1">
      <c r="A45" s="5"/>
      <c r="U45" s="62"/>
    </row>
    <row r="46" spans="1:21" ht="16.5" customHeight="1">
      <c r="A46" s="5"/>
      <c r="U46" s="62"/>
    </row>
    <row r="47" spans="1:21" ht="16.5" customHeight="1">
      <c r="A47" s="5"/>
      <c r="U47" s="62"/>
    </row>
    <row r="48" spans="1:21" ht="16.5" customHeight="1">
      <c r="A48" s="5"/>
      <c r="U48" s="62"/>
    </row>
    <row r="49" spans="1:21" ht="16.5" customHeight="1">
      <c r="A49" s="5"/>
      <c r="U49" s="62"/>
    </row>
    <row r="50" spans="1:21" ht="16.5" customHeight="1">
      <c r="A50" s="5"/>
      <c r="U50" s="62"/>
    </row>
    <row r="51" spans="1:21" ht="16.5" customHeight="1">
      <c r="A51" s="5"/>
      <c r="U51" s="62"/>
    </row>
    <row r="52" spans="1:21" ht="16.5" customHeight="1">
      <c r="A52" s="5"/>
      <c r="U52" s="62"/>
    </row>
    <row r="53" spans="1:21" ht="16.5" customHeight="1">
      <c r="A53" s="5"/>
      <c r="U53" s="62"/>
    </row>
    <row r="54" spans="1:21" ht="16.5" customHeight="1">
      <c r="A54" s="5"/>
      <c r="U54" s="62"/>
    </row>
    <row r="55" spans="1:21" ht="16.5" customHeight="1">
      <c r="A55" s="5"/>
      <c r="U55" s="62"/>
    </row>
    <row r="56" spans="1:21" ht="16.5" customHeight="1">
      <c r="A56" s="5"/>
      <c r="U56" s="62"/>
    </row>
    <row r="57" spans="1:21" ht="16.5" customHeight="1">
      <c r="A57" s="5"/>
      <c r="U57" s="62"/>
    </row>
    <row r="58" spans="1:21" ht="16.5" customHeight="1">
      <c r="A58" s="5"/>
      <c r="U58" s="62"/>
    </row>
    <row r="59" spans="1:21" ht="16.5" customHeight="1">
      <c r="A59" s="5"/>
      <c r="U59" s="62"/>
    </row>
    <row r="60" spans="1:21" ht="16.5" customHeight="1">
      <c r="A60" s="5"/>
      <c r="U60" s="62"/>
    </row>
    <row r="61" spans="1:21" ht="16.5" customHeight="1">
      <c r="A61" s="5"/>
      <c r="U61" s="62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/>
  <mergeCells count="51">
    <mergeCell ref="U3:W3"/>
    <mergeCell ref="F4:Q4"/>
    <mergeCell ref="U4:W4"/>
    <mergeCell ref="F5:H5"/>
    <mergeCell ref="I5:K5"/>
    <mergeCell ref="L5:N5"/>
    <mergeCell ref="O5:Q5"/>
    <mergeCell ref="R5:T5"/>
    <mergeCell ref="U23:W23"/>
    <mergeCell ref="C24:E24"/>
    <mergeCell ref="F24:H24"/>
    <mergeCell ref="I24:K24"/>
    <mergeCell ref="L24:N24"/>
    <mergeCell ref="O24:Q24"/>
    <mergeCell ref="R24:T24"/>
    <mergeCell ref="U24:W24"/>
    <mergeCell ref="C23:E23"/>
    <mergeCell ref="F23:H23"/>
    <mergeCell ref="C30:E30"/>
    <mergeCell ref="F30:H30"/>
    <mergeCell ref="I30:K30"/>
    <mergeCell ref="L30:N30"/>
    <mergeCell ref="C25:E25"/>
    <mergeCell ref="F25:H25"/>
    <mergeCell ref="I25:K25"/>
    <mergeCell ref="L25:N25"/>
    <mergeCell ref="F31:H31"/>
    <mergeCell ref="I31:K31"/>
    <mergeCell ref="L31:N31"/>
    <mergeCell ref="O31:Q31"/>
    <mergeCell ref="R31:T31"/>
    <mergeCell ref="I23:K23"/>
    <mergeCell ref="L23:N23"/>
    <mergeCell ref="O23:Q23"/>
    <mergeCell ref="R23:T23"/>
    <mergeCell ref="U25:W25"/>
    <mergeCell ref="U30:W30"/>
    <mergeCell ref="O25:Q25"/>
    <mergeCell ref="R25:T25"/>
    <mergeCell ref="O30:Q30"/>
    <mergeCell ref="R30:T30"/>
    <mergeCell ref="A33:I33"/>
    <mergeCell ref="U31:W31"/>
    <mergeCell ref="C32:E32"/>
    <mergeCell ref="F32:H32"/>
    <mergeCell ref="I32:K32"/>
    <mergeCell ref="L32:N32"/>
    <mergeCell ref="O32:Q32"/>
    <mergeCell ref="R32:T32"/>
    <mergeCell ref="U32:W32"/>
    <mergeCell ref="C31:E31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komoriya</cp:lastModifiedBy>
  <cp:lastPrinted>2017-03-10T08:50:26Z</cp:lastPrinted>
  <dcterms:created xsi:type="dcterms:W3CDTF">2010-02-15T08:41:13Z</dcterms:created>
  <dcterms:modified xsi:type="dcterms:W3CDTF">2017-03-10T08:52:23Z</dcterms:modified>
  <cp:category/>
  <cp:version/>
  <cp:contentType/>
  <cp:contentStatus/>
</cp:coreProperties>
</file>