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</sheets>
  <definedNames/>
  <calcPr fullCalcOnLoad="1"/>
</workbook>
</file>

<file path=xl/sharedStrings.xml><?xml version="1.0" encoding="utf-8"?>
<sst xmlns="http://schemas.openxmlformats.org/spreadsheetml/2006/main" count="387" uniqueCount="60">
  <si>
    <t>(単位：トン)</t>
  </si>
  <si>
    <t>生産</t>
  </si>
  <si>
    <t>前年比</t>
  </si>
  <si>
    <t>出荷</t>
  </si>
  <si>
    <t>在庫</t>
  </si>
  <si>
    <t>国内</t>
  </si>
  <si>
    <t>輸出</t>
  </si>
  <si>
    <t>計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</si>
  <si>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</si>
  <si>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</si>
  <si>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</si>
  <si>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</si>
  <si>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</si>
  <si>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</si>
  <si>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</si>
  <si>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</si>
  <si>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</si>
  <si>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</si>
  <si>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</si>
  <si>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</si>
  <si>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</si>
  <si>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</si>
  <si>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</si>
  <si>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</si>
  <si>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７～12月</t>
  </si>
  <si>
    <t>（石油化学工業協会メタクリル委員会）</t>
  </si>
  <si>
    <t>2001年</t>
  </si>
  <si>
    <t>2002年</t>
  </si>
  <si>
    <t>2002年</t>
  </si>
  <si>
    <t>2003年</t>
  </si>
  <si>
    <t>２００３年注型板需給実績</t>
  </si>
  <si>
    <t>２００２年注型板需給実績</t>
  </si>
  <si>
    <t>２００４年注型板需給実績</t>
  </si>
  <si>
    <t>2003年</t>
  </si>
  <si>
    <t>2004年</t>
  </si>
  <si>
    <t>2005年</t>
  </si>
  <si>
    <t>２００５年注型板需給実績</t>
  </si>
  <si>
    <t>2005年</t>
  </si>
  <si>
    <t>2006年</t>
  </si>
  <si>
    <t>２００６年注型板需給実績</t>
  </si>
  <si>
    <t>2007年</t>
  </si>
  <si>
    <t>２００７年注型板需給実績</t>
  </si>
  <si>
    <t>2007年</t>
  </si>
  <si>
    <t>2008年</t>
  </si>
  <si>
    <t>２００８年注型板需給実績</t>
  </si>
  <si>
    <t>2009年</t>
  </si>
  <si>
    <t>２００９年注型板需給実績</t>
  </si>
  <si>
    <t>2008年</t>
  </si>
  <si>
    <t>2009年</t>
  </si>
  <si>
    <t>２０１０年注型板需給実績</t>
  </si>
  <si>
    <t>2010年</t>
  </si>
  <si>
    <t>210年</t>
  </si>
  <si>
    <t>2011年</t>
  </si>
  <si>
    <t>２０１１年注型板需給実績</t>
  </si>
  <si>
    <t>1月</t>
  </si>
  <si>
    <t>2011年</t>
  </si>
  <si>
    <t>2012年</t>
  </si>
  <si>
    <t>２０１２年注型板需給実績</t>
  </si>
  <si>
    <t>２０１３年注型板需給実績</t>
  </si>
  <si>
    <t>2013年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</si>
</sst>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0.0%"/>
    <numFmt numFmtId="186" formatCode="#,##0_);[Red]\(#,##0\)"/>
  </numFmts>
  <fonts count="5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/>
    </xf>
    <xf numFmtId="184" fontId="0" fillId="0" borderId="5" xfId="0" applyNumberFormat="1" applyBorder="1" applyAlignment="1">
      <alignment horizontal="right"/>
    </xf>
    <xf numFmtId="185" fontId="0" fillId="0" borderId="6" xfId="0" applyNumberFormat="1" applyBorder="1" applyAlignment="1">
      <alignment horizontal="right"/>
    </xf>
    <xf numFmtId="185" fontId="0" fillId="0" borderId="7" xfId="0" applyNumberForma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6" fontId="0" fillId="0" borderId="7" xfId="0" applyNumberFormat="1" applyBorder="1" applyAlignment="1">
      <alignment/>
    </xf>
    <xf numFmtId="185" fontId="0" fillId="0" borderId="6" xfId="0" applyNumberFormat="1" applyBorder="1" applyAlignment="1">
      <alignment/>
    </xf>
    <xf numFmtId="184" fontId="0" fillId="0" borderId="8" xfId="0" applyNumberFormat="1" applyBorder="1" applyAlignment="1">
      <alignment/>
    </xf>
    <xf numFmtId="14" fontId="0" fillId="0" borderId="9" xfId="0" applyNumberForma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5" fontId="0" fillId="0" borderId="11" xfId="0" applyNumberForma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186" fontId="0" fillId="0" borderId="12" xfId="0" applyNumberFormat="1" applyBorder="1" applyAlignment="1">
      <alignment/>
    </xf>
    <xf numFmtId="185" fontId="0" fillId="0" borderId="11" xfId="0" applyNumberFormat="1" applyBorder="1" applyAlignment="1">
      <alignment/>
    </xf>
    <xf numFmtId="184" fontId="0" fillId="0" borderId="13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/>
    </xf>
    <xf numFmtId="184" fontId="0" fillId="0" borderId="15" xfId="0" applyNumberFormat="1" applyBorder="1" applyAlignment="1">
      <alignment horizontal="right"/>
    </xf>
    <xf numFmtId="185" fontId="0" fillId="0" borderId="16" xfId="0" applyNumberFormat="1" applyBorder="1" applyAlignment="1">
      <alignment horizontal="right"/>
    </xf>
    <xf numFmtId="185" fontId="0" fillId="0" borderId="17" xfId="0" applyNumberFormat="1" applyBorder="1" applyAlignment="1">
      <alignment horizontal="right"/>
    </xf>
    <xf numFmtId="184" fontId="0" fillId="0" borderId="17" xfId="0" applyNumberFormat="1" applyBorder="1" applyAlignment="1">
      <alignment horizontal="right"/>
    </xf>
    <xf numFmtId="185" fontId="0" fillId="0" borderId="16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6" fontId="0" fillId="0" borderId="19" xfId="0" applyNumberFormat="1" applyBorder="1" applyAlignment="1">
      <alignment/>
    </xf>
    <xf numFmtId="185" fontId="0" fillId="0" borderId="20" xfId="0" applyNumberFormat="1" applyBorder="1" applyAlignment="1">
      <alignment horizontal="right"/>
    </xf>
    <xf numFmtId="184" fontId="0" fillId="0" borderId="19" xfId="0" applyNumberForma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 horizontal="right"/>
    </xf>
    <xf numFmtId="186" fontId="0" fillId="0" borderId="19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6" fontId="0" fillId="0" borderId="12" xfId="0" applyNumberFormat="1" applyFont="1" applyBorder="1" applyAlignment="1">
      <alignment/>
    </xf>
    <xf numFmtId="184" fontId="0" fillId="0" borderId="19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 horizontal="right"/>
    </xf>
    <xf numFmtId="186" fontId="0" fillId="0" borderId="19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6" fontId="0" fillId="0" borderId="12" xfId="0" applyNumberFormat="1" applyFont="1" applyBorder="1" applyAlignment="1">
      <alignment/>
    </xf>
    <xf numFmtId="184" fontId="0" fillId="0" borderId="19" xfId="0" applyNumberFormat="1" applyFont="1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4.25" thickBot="1">
      <c r="A1" s="52" t="s">
        <v>58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56</v>
      </c>
      <c r="B4" s="7">
        <v>11163</v>
      </c>
      <c r="C4" s="8">
        <v>0.4628301339193167</v>
      </c>
      <c r="D4" s="7">
        <v>11329</v>
      </c>
      <c r="E4" s="9">
        <v>0.6926086690713456</v>
      </c>
      <c r="F4" s="10">
        <v>1580</v>
      </c>
      <c r="G4" s="9">
        <v>0.20957686695848254</v>
      </c>
      <c r="H4" s="11">
        <v>12909</v>
      </c>
      <c r="I4" s="12">
        <v>0.5402159357214597</v>
      </c>
      <c r="J4" s="13"/>
    </row>
    <row r="5" spans="1:10" ht="13.5">
      <c r="A5" s="22" t="s">
        <v>54</v>
      </c>
      <c r="B5" s="42">
        <v>846</v>
      </c>
      <c r="C5" s="43">
        <f>B5/'2012'!B5</f>
        <v>0.6604215456674473</v>
      </c>
      <c r="D5" s="42">
        <v>579</v>
      </c>
      <c r="E5" s="44">
        <f>D5/'2012'!D5</f>
        <v>0.6205787781350482</v>
      </c>
      <c r="F5" s="45">
        <v>80</v>
      </c>
      <c r="G5" s="44">
        <f>F5/'2012'!F5</f>
        <v>0.8333333333333334</v>
      </c>
      <c r="H5" s="46">
        <f>D5+F5</f>
        <v>659</v>
      </c>
      <c r="I5" s="43">
        <f>H5/'2012'!H5</f>
        <v>0.640427599611273</v>
      </c>
      <c r="J5" s="47">
        <v>2140</v>
      </c>
    </row>
    <row r="6" spans="1:10" ht="13.5">
      <c r="A6" s="22" t="s">
        <v>8</v>
      </c>
      <c r="B6" s="42">
        <v>503</v>
      </c>
      <c r="C6" s="43">
        <f>B6/'2012'!B6</f>
        <v>0.7258297258297258</v>
      </c>
      <c r="D6" s="42">
        <v>758</v>
      </c>
      <c r="E6" s="44">
        <f>D6/'2012'!D6</f>
        <v>0.5402708481824662</v>
      </c>
      <c r="F6" s="45">
        <v>126</v>
      </c>
      <c r="G6" s="44">
        <f>F6/'2012'!F6</f>
        <v>1.3404255319148937</v>
      </c>
      <c r="H6" s="46">
        <f aca="true" t="shared" si="0" ref="H6:H23">D6+F6</f>
        <v>884</v>
      </c>
      <c r="I6" s="43">
        <f>H6/'2012'!H6</f>
        <v>0.5905143620574482</v>
      </c>
      <c r="J6" s="47">
        <v>1759</v>
      </c>
    </row>
    <row r="7" spans="1:10" ht="13.5">
      <c r="A7" s="22" t="s">
        <v>9</v>
      </c>
      <c r="B7" s="42">
        <v>418</v>
      </c>
      <c r="C7" s="43">
        <f>B7/'2012'!B7</f>
        <v>0.38278388278388276</v>
      </c>
      <c r="D7" s="42">
        <v>512</v>
      </c>
      <c r="E7" s="44">
        <f>D7/'2012'!D7</f>
        <v>0.3884673748103187</v>
      </c>
      <c r="F7" s="45">
        <v>110</v>
      </c>
      <c r="G7" s="44">
        <f>F7/'2012'!F7</f>
        <v>0.9734513274336283</v>
      </c>
      <c r="H7" s="46">
        <f t="shared" si="0"/>
        <v>622</v>
      </c>
      <c r="I7" s="43">
        <f>H7/'2012'!H7</f>
        <v>0.43466107617051014</v>
      </c>
      <c r="J7" s="47">
        <v>1555</v>
      </c>
    </row>
    <row r="8" spans="1:10" ht="13.5">
      <c r="A8" s="22" t="s">
        <v>10</v>
      </c>
      <c r="B8" s="42">
        <f>SUM(B5:B7)</f>
        <v>1767</v>
      </c>
      <c r="C8" s="43">
        <f>B8/'2012'!B8</f>
        <v>0.576320939334638</v>
      </c>
      <c r="D8" s="42">
        <f>SUM(D5:D7)</f>
        <v>1849</v>
      </c>
      <c r="E8" s="44">
        <f>D8/'2012'!D8</f>
        <v>0.5060207991242474</v>
      </c>
      <c r="F8" s="45">
        <f>SUM(F5:F7)</f>
        <v>316</v>
      </c>
      <c r="G8" s="44">
        <f>F8/'2012'!F8</f>
        <v>1.0429042904290429</v>
      </c>
      <c r="H8" s="48">
        <f t="shared" si="0"/>
        <v>2165</v>
      </c>
      <c r="I8" s="43">
        <f>H8/'2012'!H8</f>
        <v>0.5471316654030831</v>
      </c>
      <c r="J8" s="47"/>
    </row>
    <row r="9" spans="1:10" ht="13.5">
      <c r="A9" s="22" t="s">
        <v>11</v>
      </c>
      <c r="B9" s="42">
        <v>784</v>
      </c>
      <c r="C9" s="43">
        <f>B9/'2012'!B9</f>
        <v>0.8270042194092827</v>
      </c>
      <c r="D9" s="42">
        <v>505</v>
      </c>
      <c r="E9" s="44">
        <f>D9/'2012'!D9</f>
        <v>0.39453125</v>
      </c>
      <c r="F9" s="45">
        <v>119</v>
      </c>
      <c r="G9" s="44">
        <f>F9/'2012'!F9</f>
        <v>0.5242290748898678</v>
      </c>
      <c r="H9" s="46">
        <f t="shared" si="0"/>
        <v>624</v>
      </c>
      <c r="I9" s="43">
        <f>H9/'2012'!H9</f>
        <v>0.41406768414067685</v>
      </c>
      <c r="J9" s="47">
        <v>1715</v>
      </c>
    </row>
    <row r="10" spans="1:10" ht="13.5">
      <c r="A10" s="22" t="s">
        <v>12</v>
      </c>
      <c r="B10" s="42">
        <v>832</v>
      </c>
      <c r="C10" s="43">
        <f>B10/'2012'!B10</f>
        <v>0.6042120551924474</v>
      </c>
      <c r="D10" s="42">
        <v>538</v>
      </c>
      <c r="E10" s="44">
        <f>D10/'2012'!D10</f>
        <v>0.5148325358851674</v>
      </c>
      <c r="F10" s="45">
        <v>184</v>
      </c>
      <c r="G10" s="44">
        <f>F10/'2012'!F10</f>
        <v>0.6618705035971223</v>
      </c>
      <c r="H10" s="46">
        <f t="shared" si="0"/>
        <v>722</v>
      </c>
      <c r="I10" s="43">
        <f>H10/'2012'!H10</f>
        <v>0.54572940287226</v>
      </c>
      <c r="J10" s="47">
        <v>1825</v>
      </c>
    </row>
    <row r="11" spans="1:10" ht="13.5">
      <c r="A11" s="22" t="s">
        <v>13</v>
      </c>
      <c r="B11" s="42">
        <v>735</v>
      </c>
      <c r="C11" s="43">
        <f>B11/'2012'!B11</f>
        <v>0.6533333333333333</v>
      </c>
      <c r="D11" s="42">
        <v>516</v>
      </c>
      <c r="E11" s="44">
        <f>D11/'2012'!D11</f>
        <v>0.591743119266055</v>
      </c>
      <c r="F11" s="45">
        <v>153</v>
      </c>
      <c r="G11" s="44">
        <f>F11/'2012'!F11</f>
        <v>1.1417910447761195</v>
      </c>
      <c r="H11" s="46">
        <f t="shared" si="0"/>
        <v>669</v>
      </c>
      <c r="I11" s="43">
        <f>H11/'2012'!H11</f>
        <v>0.6650099403578529</v>
      </c>
      <c r="J11" s="47">
        <v>1891</v>
      </c>
    </row>
    <row r="12" spans="1:10" ht="13.5">
      <c r="A12" s="22" t="s">
        <v>14</v>
      </c>
      <c r="B12" s="42">
        <f>SUM(B9:B11)</f>
        <v>2351</v>
      </c>
      <c r="C12" s="43">
        <f>B12/'2012'!B12</f>
        <v>0.6814492753623188</v>
      </c>
      <c r="D12" s="42">
        <f>SUM(D9:D11)</f>
        <v>1559</v>
      </c>
      <c r="E12" s="44">
        <f>D12/'2012'!D12</f>
        <v>0.4876446668751955</v>
      </c>
      <c r="F12" s="49">
        <f>SUM(F9:F11)</f>
        <v>456</v>
      </c>
      <c r="G12" s="44">
        <f>F12/'2012'!F12</f>
        <v>0.7136150234741784</v>
      </c>
      <c r="H12" s="48">
        <f t="shared" si="0"/>
        <v>2015</v>
      </c>
      <c r="I12" s="43">
        <f>H12/'2012'!H12</f>
        <v>0.5252867570385819</v>
      </c>
      <c r="J12" s="47"/>
    </row>
    <row r="13" spans="1:10" ht="13.5">
      <c r="A13" s="22" t="s">
        <v>15</v>
      </c>
      <c r="B13" s="42">
        <f>SUM(B5:B7,B9:B11)</f>
        <v>4118</v>
      </c>
      <c r="C13" s="43">
        <f>B13/'2012'!B13</f>
        <v>0.6319828115408226</v>
      </c>
      <c r="D13" s="42">
        <f>SUM(D5:D7,D9:D11)</f>
        <v>3408</v>
      </c>
      <c r="E13" s="44">
        <f>D13/'2012'!D13</f>
        <v>0.49744562837541967</v>
      </c>
      <c r="F13" s="49">
        <f>SUM(F5:F7,F9:F11)</f>
        <v>772</v>
      </c>
      <c r="G13" s="44">
        <f>F13/'2012'!F13</f>
        <v>0.8195329087048833</v>
      </c>
      <c r="H13" s="48">
        <f t="shared" si="0"/>
        <v>4180</v>
      </c>
      <c r="I13" s="43">
        <f>H13/'2012'!H13</f>
        <v>0.5363788014885154</v>
      </c>
      <c r="J13" s="47"/>
    </row>
    <row r="14" spans="1:10" ht="13.5">
      <c r="A14" s="22" t="s">
        <v>16</v>
      </c>
      <c r="B14" s="15">
        <v>843</v>
      </c>
      <c r="C14" s="43">
        <f>B14/'2012'!B14</f>
        <v>0.6091040462427746</v>
      </c>
      <c r="D14" s="15">
        <v>603</v>
      </c>
      <c r="E14" s="44">
        <f>D14/'2012'!D14</f>
        <v>0.7110849056603774</v>
      </c>
      <c r="F14" s="18">
        <v>112</v>
      </c>
      <c r="G14" s="44">
        <f>F14/'2012'!F14</f>
        <v>0.8115942028985508</v>
      </c>
      <c r="H14" s="46">
        <f t="shared" si="0"/>
        <v>715</v>
      </c>
      <c r="I14" s="43">
        <f>H14/'2012'!H14</f>
        <v>0.7251521298174443</v>
      </c>
      <c r="J14" s="21">
        <v>2019</v>
      </c>
    </row>
    <row r="15" spans="1:10" ht="13.5">
      <c r="A15" s="22" t="s">
        <v>17</v>
      </c>
      <c r="B15" s="15">
        <v>199</v>
      </c>
      <c r="C15" s="43">
        <f>B15/'2012'!B15</f>
        <v>0.23718712753277713</v>
      </c>
      <c r="D15" s="15">
        <v>286</v>
      </c>
      <c r="E15" s="17">
        <f>D15/'2012'!D15</f>
        <v>0.21311475409836064</v>
      </c>
      <c r="F15" s="18">
        <v>94</v>
      </c>
      <c r="G15" s="17">
        <f>F15/'2012'!F15</f>
        <v>0.573170731707317</v>
      </c>
      <c r="H15" s="46">
        <f t="shared" si="0"/>
        <v>380</v>
      </c>
      <c r="I15" s="16">
        <f>H15/'2012'!H15</f>
        <v>0.25232403718459495</v>
      </c>
      <c r="J15" s="21">
        <v>1838</v>
      </c>
    </row>
    <row r="16" spans="1:10" ht="13.5">
      <c r="A16" s="22" t="s">
        <v>18</v>
      </c>
      <c r="B16" s="15">
        <v>508</v>
      </c>
      <c r="C16" s="43">
        <f>B16/'2012'!B16</f>
        <v>1.2926208651399491</v>
      </c>
      <c r="D16" s="15">
        <v>404</v>
      </c>
      <c r="E16" s="17">
        <f>D16/'2012'!D16</f>
        <v>0.8063872255489022</v>
      </c>
      <c r="F16" s="18">
        <v>119</v>
      </c>
      <c r="G16" s="17">
        <f>F16/'2012'!F16</f>
        <v>1.6081081081081081</v>
      </c>
      <c r="H16" s="46">
        <f t="shared" si="0"/>
        <v>523</v>
      </c>
      <c r="I16" s="16">
        <f>H16/'2012'!H16</f>
        <v>0.9095652173913044</v>
      </c>
      <c r="J16" s="21">
        <v>1823</v>
      </c>
    </row>
    <row r="17" spans="1:10" ht="13.5">
      <c r="A17" s="22" t="s">
        <v>19</v>
      </c>
      <c r="B17" s="15">
        <f>SUM(B14:B16)</f>
        <v>1550</v>
      </c>
      <c r="C17" s="43">
        <f>B17/'2012'!B17</f>
        <v>0.5925076452599388</v>
      </c>
      <c r="D17" s="15">
        <f>SUM(D14:D16)</f>
        <v>1293</v>
      </c>
      <c r="E17" s="17">
        <f>D17/'2012'!D17</f>
        <v>0.48049052396878483</v>
      </c>
      <c r="F17" s="18">
        <f>SUM(F14:F16)</f>
        <v>325</v>
      </c>
      <c r="G17" s="17">
        <f>F17/'2012'!F17</f>
        <v>0.8643617021276596</v>
      </c>
      <c r="H17" s="19">
        <f t="shared" si="0"/>
        <v>1618</v>
      </c>
      <c r="I17" s="16">
        <f>H17/'2012'!H17</f>
        <v>0.527551353113792</v>
      </c>
      <c r="J17" s="21"/>
    </row>
    <row r="18" spans="1:10" ht="13.5">
      <c r="A18" s="22" t="s">
        <v>20</v>
      </c>
      <c r="B18" s="15">
        <v>593</v>
      </c>
      <c r="C18" s="43">
        <f>B18/'2012'!B18</f>
        <v>0.8877245508982036</v>
      </c>
      <c r="D18" s="15">
        <v>423</v>
      </c>
      <c r="E18" s="17">
        <f>D18/'2012'!D18</f>
        <v>0.7305699481865285</v>
      </c>
      <c r="F18" s="18">
        <v>66</v>
      </c>
      <c r="G18" s="17">
        <f>F18/'2012'!F18</f>
        <v>0.7021276595744681</v>
      </c>
      <c r="H18" s="46">
        <f t="shared" si="0"/>
        <v>489</v>
      </c>
      <c r="I18" s="16">
        <f>H18/'2012'!H18</f>
        <v>0.7265973254086181</v>
      </c>
      <c r="J18" s="21">
        <v>1927</v>
      </c>
    </row>
    <row r="19" spans="1:10" ht="13.5">
      <c r="A19" s="22" t="s">
        <v>21</v>
      </c>
      <c r="B19" s="15">
        <v>804</v>
      </c>
      <c r="C19" s="16">
        <f>B19/'2012'!B19</f>
        <v>1.5402298850574712</v>
      </c>
      <c r="D19" s="15">
        <v>444</v>
      </c>
      <c r="E19" s="17">
        <f>D19/'2012'!D19</f>
        <v>0.8087431693989071</v>
      </c>
      <c r="F19" s="18">
        <v>199</v>
      </c>
      <c r="G19" s="17">
        <f>F19/'2012'!F19</f>
        <v>2.926470588235294</v>
      </c>
      <c r="H19" s="46">
        <f t="shared" si="0"/>
        <v>643</v>
      </c>
      <c r="I19" s="16">
        <f>H19/'2012'!H19</f>
        <v>1.0421393841166937</v>
      </c>
      <c r="J19" s="21">
        <v>2088</v>
      </c>
    </row>
    <row r="20" spans="1:10" ht="13.5">
      <c r="A20" s="22" t="s">
        <v>22</v>
      </c>
      <c r="B20" s="15">
        <v>340</v>
      </c>
      <c r="C20" s="16">
        <f>B20/'2012'!B20</f>
        <v>0.4042806183115339</v>
      </c>
      <c r="D20" s="15">
        <v>348</v>
      </c>
      <c r="E20" s="17">
        <f>D20/'2012'!D20</f>
        <v>0.5280728376327769</v>
      </c>
      <c r="F20" s="18">
        <v>162</v>
      </c>
      <c r="G20" s="17">
        <f>F20/'2012'!F20</f>
        <v>1.62</v>
      </c>
      <c r="H20" s="46">
        <f t="shared" si="0"/>
        <v>510</v>
      </c>
      <c r="I20" s="16">
        <f>H20/'2012'!H20</f>
        <v>0.6719367588932806</v>
      </c>
      <c r="J20" s="21">
        <v>1918</v>
      </c>
    </row>
    <row r="21" spans="1:10" ht="13.5">
      <c r="A21" s="22" t="s">
        <v>23</v>
      </c>
      <c r="B21" s="15">
        <f>SUM(B18:B20)</f>
        <v>1737</v>
      </c>
      <c r="C21" s="16">
        <f>B21/'2012'!B21</f>
        <v>0.8552437223042836</v>
      </c>
      <c r="D21" s="15">
        <f>SUM(D18:D20)</f>
        <v>1215</v>
      </c>
      <c r="E21" s="17">
        <f>D21/'2012'!D21</f>
        <v>0.6799104644655848</v>
      </c>
      <c r="F21" s="18">
        <f>SUM(F18:F20)</f>
        <v>427</v>
      </c>
      <c r="G21" s="17">
        <f>F21/'2012'!F21</f>
        <v>1.6297709923664123</v>
      </c>
      <c r="H21" s="18">
        <f t="shared" si="0"/>
        <v>1642</v>
      </c>
      <c r="I21" s="20">
        <f>H21/'2012'!H21</f>
        <v>0.8013665202537823</v>
      </c>
      <c r="J21" s="21"/>
    </row>
    <row r="22" spans="1:10" ht="13.5">
      <c r="A22" s="22" t="s">
        <v>24</v>
      </c>
      <c r="B22" s="15">
        <f>SUM(B21,B17)</f>
        <v>3287</v>
      </c>
      <c r="C22" s="16">
        <f>B22/'2012'!B22</f>
        <v>0.7073380675704756</v>
      </c>
      <c r="D22" s="15">
        <f>SUM(D21,D17)</f>
        <v>2508</v>
      </c>
      <c r="E22" s="17">
        <f>D22/'2012'!D22</f>
        <v>0.5600714604734256</v>
      </c>
      <c r="F22" s="18">
        <f>SUM(F21,F17)</f>
        <v>752</v>
      </c>
      <c r="G22" s="17">
        <f>F22/'2012'!F22</f>
        <v>1.1786833855799372</v>
      </c>
      <c r="H22" s="18">
        <f t="shared" si="0"/>
        <v>3260</v>
      </c>
      <c r="I22" s="20">
        <f>H22/'2012'!H22</f>
        <v>0.63721657544957</v>
      </c>
      <c r="J22" s="21"/>
    </row>
    <row r="23" spans="1:10" ht="14.25" thickBot="1">
      <c r="A23" s="23" t="s">
        <v>59</v>
      </c>
      <c r="B23" s="24">
        <f>SUM(B13,B22)</f>
        <v>7405</v>
      </c>
      <c r="C23" s="25">
        <f>B23/'2012'!B23</f>
        <v>0.6633521454806056</v>
      </c>
      <c r="D23" s="24">
        <f>SUM(D13,D22)</f>
        <v>5916</v>
      </c>
      <c r="E23" s="26">
        <f>D23/'2012'!D23</f>
        <v>0.5221996645776327</v>
      </c>
      <c r="F23" s="27">
        <f>SUM(F13,F22)</f>
        <v>1524</v>
      </c>
      <c r="G23" s="26">
        <f>F23/'2012'!F23</f>
        <v>0.9645569620253165</v>
      </c>
      <c r="H23" s="27">
        <f t="shared" si="0"/>
        <v>7440</v>
      </c>
      <c r="I23" s="28">
        <f>H23/'2012'!H23</f>
        <v>0.576342086916105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3" sqref="B4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33</v>
      </c>
      <c r="B4" s="7">
        <v>35663</v>
      </c>
      <c r="C4" s="8">
        <v>1.0774645759690624</v>
      </c>
      <c r="D4" s="7">
        <v>30396</v>
      </c>
      <c r="E4" s="9">
        <v>1.0178481733248501</v>
      </c>
      <c r="F4" s="10">
        <v>4756</v>
      </c>
      <c r="G4" s="9">
        <v>1.0670854835090868</v>
      </c>
      <c r="H4" s="11">
        <v>35152</v>
      </c>
      <c r="I4" s="12">
        <v>1.0242424242424242</v>
      </c>
      <c r="J4" s="13">
        <v>3198</v>
      </c>
    </row>
    <row r="5" spans="1:10" ht="13.5">
      <c r="A5" s="14">
        <v>37987</v>
      </c>
      <c r="B5" s="15">
        <v>3221</v>
      </c>
      <c r="C5" s="16">
        <v>0.9889468836352472</v>
      </c>
      <c r="D5" s="15">
        <v>2644</v>
      </c>
      <c r="E5" s="17">
        <v>1.0184899845916795</v>
      </c>
      <c r="F5" s="18">
        <v>423</v>
      </c>
      <c r="G5" s="17">
        <v>0.986013986013986</v>
      </c>
      <c r="H5" s="31">
        <v>3067</v>
      </c>
      <c r="I5" s="16">
        <v>1.0138842975206612</v>
      </c>
      <c r="J5" s="21">
        <v>3352</v>
      </c>
    </row>
    <row r="6" spans="1:10" ht="13.5">
      <c r="A6" s="22" t="s">
        <v>8</v>
      </c>
      <c r="B6" s="15">
        <v>3060</v>
      </c>
      <c r="C6" s="16">
        <v>1.0617626648160998</v>
      </c>
      <c r="D6" s="15">
        <v>2875</v>
      </c>
      <c r="E6" s="17">
        <v>1.1053440984236833</v>
      </c>
      <c r="F6" s="18">
        <v>428</v>
      </c>
      <c r="G6" s="17">
        <v>0.9771689497716894</v>
      </c>
      <c r="H6" s="19">
        <v>3303</v>
      </c>
      <c r="I6" s="16">
        <v>1.0868706811451134</v>
      </c>
      <c r="J6" s="21">
        <v>3109</v>
      </c>
    </row>
    <row r="7" spans="1:10" ht="13.5">
      <c r="A7" s="22" t="s">
        <v>9</v>
      </c>
      <c r="B7" s="15">
        <v>3951</v>
      </c>
      <c r="C7" s="16">
        <v>1.1871995192307692</v>
      </c>
      <c r="D7" s="15">
        <v>3076</v>
      </c>
      <c r="E7" s="17">
        <v>1.1080691642651297</v>
      </c>
      <c r="F7" s="18">
        <v>628</v>
      </c>
      <c r="G7" s="17">
        <v>1.8858858858858858</v>
      </c>
      <c r="H7" s="19">
        <v>3704</v>
      </c>
      <c r="I7" s="16">
        <v>1.1913798649083307</v>
      </c>
      <c r="J7" s="21">
        <v>3356</v>
      </c>
    </row>
    <row r="8" spans="1:10" ht="13.5">
      <c r="A8" s="22" t="s">
        <v>10</v>
      </c>
      <c r="B8" s="15">
        <v>10232</v>
      </c>
      <c r="C8" s="16">
        <v>1.080807013837541</v>
      </c>
      <c r="D8" s="15">
        <v>8595</v>
      </c>
      <c r="E8" s="17">
        <v>1.0780132948701868</v>
      </c>
      <c r="F8" s="18">
        <v>1479</v>
      </c>
      <c r="G8" s="17">
        <v>1.2325</v>
      </c>
      <c r="H8" s="18">
        <v>10074</v>
      </c>
      <c r="I8" s="16">
        <v>1.098223045895563</v>
      </c>
      <c r="J8" s="21"/>
    </row>
    <row r="9" spans="1:10" ht="13.5">
      <c r="A9" s="22" t="s">
        <v>11</v>
      </c>
      <c r="B9" s="15">
        <v>2857</v>
      </c>
      <c r="C9" s="16">
        <v>0.8769183548189073</v>
      </c>
      <c r="D9" s="15">
        <v>2756</v>
      </c>
      <c r="E9" s="17">
        <v>1.0151012891344382</v>
      </c>
      <c r="F9" s="18">
        <v>467</v>
      </c>
      <c r="G9" s="17">
        <v>0.8065630397236615</v>
      </c>
      <c r="H9" s="19">
        <v>3223</v>
      </c>
      <c r="I9" s="16">
        <v>0.9784456587735276</v>
      </c>
      <c r="J9" s="21">
        <v>2990</v>
      </c>
    </row>
    <row r="10" spans="1:10" ht="13.5">
      <c r="A10" s="22" t="s">
        <v>12</v>
      </c>
      <c r="B10" s="15">
        <v>3352</v>
      </c>
      <c r="C10" s="16">
        <v>1.0188449848024317</v>
      </c>
      <c r="D10" s="15">
        <v>2757</v>
      </c>
      <c r="E10" s="17">
        <v>1.0165929203539823</v>
      </c>
      <c r="F10" s="18">
        <v>464</v>
      </c>
      <c r="G10" s="17">
        <v>1.0357142857142858</v>
      </c>
      <c r="H10" s="19">
        <v>3221</v>
      </c>
      <c r="I10" s="16">
        <v>1.0193037974683545</v>
      </c>
      <c r="J10" s="21">
        <v>3121</v>
      </c>
    </row>
    <row r="11" spans="1:10" ht="13.5">
      <c r="A11" s="22" t="s">
        <v>13</v>
      </c>
      <c r="B11" s="15">
        <v>3232</v>
      </c>
      <c r="C11" s="16">
        <v>1.297470895222802</v>
      </c>
      <c r="D11" s="15">
        <v>2594</v>
      </c>
      <c r="E11" s="17">
        <v>1.0019312475859405</v>
      </c>
      <c r="F11" s="18">
        <v>609</v>
      </c>
      <c r="G11" s="17">
        <v>2.1519434628975267</v>
      </c>
      <c r="H11" s="19">
        <v>3203</v>
      </c>
      <c r="I11" s="16">
        <v>1.11525069637883</v>
      </c>
      <c r="J11" s="21">
        <v>3150</v>
      </c>
    </row>
    <row r="12" spans="1:10" ht="13.5">
      <c r="A12" s="22" t="s">
        <v>14</v>
      </c>
      <c r="B12" s="15">
        <v>9441</v>
      </c>
      <c r="C12" s="16">
        <v>1.0444739462329904</v>
      </c>
      <c r="D12" s="15">
        <v>8107</v>
      </c>
      <c r="E12" s="17">
        <v>1.0113522954091816</v>
      </c>
      <c r="F12" s="18">
        <v>1540</v>
      </c>
      <c r="G12" s="17">
        <v>1.1755725190839694</v>
      </c>
      <c r="H12" s="18">
        <v>9647</v>
      </c>
      <c r="I12" s="16">
        <v>1.0344199013510615</v>
      </c>
      <c r="J12" s="21"/>
    </row>
    <row r="13" spans="1:10" ht="13.5">
      <c r="A13" s="22" t="s">
        <v>15</v>
      </c>
      <c r="B13" s="15">
        <v>19673</v>
      </c>
      <c r="C13" s="16">
        <v>1.063060628985194</v>
      </c>
      <c r="D13" s="15">
        <v>16702</v>
      </c>
      <c r="E13" s="17">
        <v>1.0445931577959848</v>
      </c>
      <c r="F13" s="18">
        <v>3019</v>
      </c>
      <c r="G13" s="17">
        <v>1.202788844621514</v>
      </c>
      <c r="H13" s="19">
        <v>19721</v>
      </c>
      <c r="I13" s="16">
        <v>1.0660576247364721</v>
      </c>
      <c r="J13" s="21"/>
    </row>
    <row r="14" spans="1:10" ht="13.5">
      <c r="A14" s="22" t="s">
        <v>16</v>
      </c>
      <c r="B14" s="15">
        <v>2592</v>
      </c>
      <c r="C14" s="16">
        <v>0.8350515463917526</v>
      </c>
      <c r="D14" s="15">
        <v>2310</v>
      </c>
      <c r="E14" s="17">
        <v>0.9251101321585903</v>
      </c>
      <c r="F14" s="18">
        <v>581</v>
      </c>
      <c r="G14" s="17">
        <v>1.832807570977918</v>
      </c>
      <c r="H14" s="19">
        <v>2891</v>
      </c>
      <c r="I14" s="16">
        <v>1.027363184079602</v>
      </c>
      <c r="J14" s="21">
        <v>2851</v>
      </c>
    </row>
    <row r="15" spans="1:10" ht="13.5">
      <c r="A15" s="22" t="s">
        <v>17</v>
      </c>
      <c r="B15" s="15">
        <v>2194</v>
      </c>
      <c r="C15" s="16">
        <v>0.8313755210306935</v>
      </c>
      <c r="D15" s="15">
        <v>1834</v>
      </c>
      <c r="E15" s="17">
        <v>0.7628951747088186</v>
      </c>
      <c r="F15" s="18">
        <v>586</v>
      </c>
      <c r="G15" s="17">
        <v>1.9276315789473684</v>
      </c>
      <c r="H15" s="19">
        <v>2420</v>
      </c>
      <c r="I15" s="16">
        <v>0.8936484490398818</v>
      </c>
      <c r="J15" s="21">
        <v>2625</v>
      </c>
    </row>
    <row r="16" spans="1:10" ht="13.5">
      <c r="A16" s="22" t="s">
        <v>18</v>
      </c>
      <c r="B16" s="15">
        <v>2775</v>
      </c>
      <c r="C16" s="16">
        <v>0.8699059561128527</v>
      </c>
      <c r="D16" s="15">
        <v>2397</v>
      </c>
      <c r="E16" s="17">
        <v>0.8431234611326064</v>
      </c>
      <c r="F16" s="18">
        <v>747</v>
      </c>
      <c r="G16" s="17">
        <v>1.6030042918454936</v>
      </c>
      <c r="H16" s="19">
        <v>3144</v>
      </c>
      <c r="I16" s="16">
        <v>0.9501359927470535</v>
      </c>
      <c r="J16" s="21">
        <v>2256</v>
      </c>
    </row>
    <row r="17" spans="1:10" ht="13.5">
      <c r="A17" s="22" t="s">
        <v>19</v>
      </c>
      <c r="B17" s="15">
        <v>7561</v>
      </c>
      <c r="C17" s="16">
        <v>0.8464121795589388</v>
      </c>
      <c r="D17" s="15">
        <v>6541</v>
      </c>
      <c r="E17" s="17">
        <v>0.8446539256198347</v>
      </c>
      <c r="F17" s="18">
        <v>1914</v>
      </c>
      <c r="G17" s="17">
        <v>1.7608095676172952</v>
      </c>
      <c r="H17" s="19">
        <v>8455</v>
      </c>
      <c r="I17" s="16">
        <v>0.9574227154342656</v>
      </c>
      <c r="J17" s="21"/>
    </row>
    <row r="18" spans="1:10" ht="13.5">
      <c r="A18" s="22" t="s">
        <v>20</v>
      </c>
      <c r="B18" s="15">
        <v>2873</v>
      </c>
      <c r="C18" s="16">
        <v>0.8848167539267016</v>
      </c>
      <c r="D18" s="15">
        <v>1846</v>
      </c>
      <c r="E18" s="17">
        <v>0.776282590412111</v>
      </c>
      <c r="F18" s="18">
        <v>719</v>
      </c>
      <c r="G18" s="17">
        <v>1.6566820276497696</v>
      </c>
      <c r="H18" s="19">
        <v>2565</v>
      </c>
      <c r="I18" s="16">
        <v>0.9121621621621622</v>
      </c>
      <c r="J18" s="21">
        <v>2564</v>
      </c>
    </row>
    <row r="19" spans="1:10" ht="13.5">
      <c r="A19" s="22" t="s">
        <v>21</v>
      </c>
      <c r="B19" s="15">
        <v>2886</v>
      </c>
      <c r="C19" s="16">
        <v>1.186189889025894</v>
      </c>
      <c r="D19" s="15">
        <v>2184</v>
      </c>
      <c r="E19" s="17">
        <v>1.0064516129032257</v>
      </c>
      <c r="F19" s="18">
        <v>791</v>
      </c>
      <c r="G19" s="17">
        <v>2.433846153846154</v>
      </c>
      <c r="H19" s="19">
        <v>2975</v>
      </c>
      <c r="I19" s="16">
        <v>1.1923847695390781</v>
      </c>
      <c r="J19" s="21">
        <v>2475</v>
      </c>
    </row>
    <row r="20" spans="1:10" ht="13.5">
      <c r="A20" s="22" t="s">
        <v>22</v>
      </c>
      <c r="B20" s="15">
        <v>2223</v>
      </c>
      <c r="C20" s="16">
        <v>0.8738207547169812</v>
      </c>
      <c r="D20" s="15">
        <v>1835</v>
      </c>
      <c r="E20" s="32">
        <v>0.8676122931442081</v>
      </c>
      <c r="F20" s="18">
        <v>567</v>
      </c>
      <c r="G20" s="32">
        <v>1.4175</v>
      </c>
      <c r="H20" s="19">
        <v>2402</v>
      </c>
      <c r="I20" s="16">
        <v>0.9550695825049702</v>
      </c>
      <c r="J20" s="21">
        <v>2296</v>
      </c>
    </row>
    <row r="21" spans="1:10" ht="13.5">
      <c r="A21" s="22" t="s">
        <v>23</v>
      </c>
      <c r="B21" s="15">
        <v>7982</v>
      </c>
      <c r="C21" s="16">
        <v>0.9705739299610895</v>
      </c>
      <c r="D21" s="15">
        <v>5865</v>
      </c>
      <c r="E21" s="17">
        <v>0.880234128770824</v>
      </c>
      <c r="F21" s="18">
        <v>2077</v>
      </c>
      <c r="G21" s="17">
        <v>1.7920621225194133</v>
      </c>
      <c r="H21" s="18">
        <v>7942</v>
      </c>
      <c r="I21" s="20">
        <v>1.0153413449245716</v>
      </c>
      <c r="J21" s="21">
        <v>2296</v>
      </c>
    </row>
    <row r="22" spans="1:10" ht="13.5">
      <c r="A22" s="22" t="s">
        <v>24</v>
      </c>
      <c r="B22" s="15">
        <v>15543</v>
      </c>
      <c r="C22" s="16">
        <v>0.9059276097219794</v>
      </c>
      <c r="D22" s="15">
        <v>12406</v>
      </c>
      <c r="E22" s="17">
        <v>0.8611091830360241</v>
      </c>
      <c r="F22" s="18">
        <v>3991</v>
      </c>
      <c r="G22" s="17">
        <v>1.7769367764915405</v>
      </c>
      <c r="H22" s="18">
        <v>16397</v>
      </c>
      <c r="I22" s="20">
        <v>0.98462739446346</v>
      </c>
      <c r="J22" s="21">
        <v>2296</v>
      </c>
    </row>
    <row r="23" spans="1:10" ht="14.25" thickBot="1">
      <c r="A23" s="23" t="s">
        <v>34</v>
      </c>
      <c r="B23" s="24">
        <v>35216</v>
      </c>
      <c r="C23" s="25">
        <v>0.9874660011776911</v>
      </c>
      <c r="D23" s="24">
        <v>29108</v>
      </c>
      <c r="E23" s="26">
        <v>0.9576260034215028</v>
      </c>
      <c r="F23" s="27">
        <v>7010</v>
      </c>
      <c r="G23" s="26">
        <v>1.4739276703111859</v>
      </c>
      <c r="H23" s="27">
        <v>36118</v>
      </c>
      <c r="I23" s="28">
        <v>1.0274806554392353</v>
      </c>
      <c r="J23" s="29">
        <v>2296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28</v>
      </c>
      <c r="B4" s="7">
        <v>33099</v>
      </c>
      <c r="C4" s="8">
        <v>1.0549818320902657</v>
      </c>
      <c r="D4" s="7">
        <v>29863</v>
      </c>
      <c r="E4" s="9">
        <v>1.137768125881053</v>
      </c>
      <c r="F4" s="10">
        <v>4457</v>
      </c>
      <c r="G4" s="9">
        <v>1.0168834131873146</v>
      </c>
      <c r="H4" s="11">
        <v>34320</v>
      </c>
      <c r="I4" s="12">
        <v>1.1204701273261508</v>
      </c>
      <c r="J4" s="13">
        <v>2687</v>
      </c>
    </row>
    <row r="5" spans="1:10" ht="13.5">
      <c r="A5" s="14">
        <v>37622</v>
      </c>
      <c r="B5" s="15">
        <v>3257</v>
      </c>
      <c r="C5" s="16">
        <v>1.1525123849964614</v>
      </c>
      <c r="D5" s="15">
        <v>2596</v>
      </c>
      <c r="E5" s="17">
        <v>1.2857850421000496</v>
      </c>
      <c r="F5" s="18">
        <v>429</v>
      </c>
      <c r="G5" s="17">
        <v>1.1657608695652173</v>
      </c>
      <c r="H5" s="31">
        <v>3025</v>
      </c>
      <c r="I5" s="16">
        <v>1.2672811059907834</v>
      </c>
      <c r="J5" s="21">
        <v>2919</v>
      </c>
    </row>
    <row r="6" spans="1:10" ht="13.5">
      <c r="A6" s="22" t="s">
        <v>8</v>
      </c>
      <c r="B6" s="15">
        <v>2882</v>
      </c>
      <c r="C6" s="16">
        <v>1.0678028899592442</v>
      </c>
      <c r="D6" s="15">
        <v>2601</v>
      </c>
      <c r="E6" s="17">
        <v>1.0928571428571427</v>
      </c>
      <c r="F6" s="18">
        <v>438</v>
      </c>
      <c r="G6" s="17">
        <v>1.1869918699186992</v>
      </c>
      <c r="H6" s="19">
        <v>3039</v>
      </c>
      <c r="I6" s="16">
        <v>1.1054929065114587</v>
      </c>
      <c r="J6" s="21">
        <v>2762</v>
      </c>
    </row>
    <row r="7" spans="1:10" ht="13.5">
      <c r="A7" s="22" t="s">
        <v>9</v>
      </c>
      <c r="B7" s="15">
        <v>3328</v>
      </c>
      <c r="C7" s="16">
        <v>1.133901192504259</v>
      </c>
      <c r="D7" s="15">
        <v>2776</v>
      </c>
      <c r="E7" s="17">
        <v>0.9672473867595819</v>
      </c>
      <c r="F7" s="18">
        <v>333</v>
      </c>
      <c r="G7" s="17">
        <v>0.9173553719008265</v>
      </c>
      <c r="H7" s="19">
        <v>3109</v>
      </c>
      <c r="I7" s="16">
        <v>0.9616455304670585</v>
      </c>
      <c r="J7" s="21">
        <v>2981</v>
      </c>
    </row>
    <row r="8" spans="1:10" ht="13.5">
      <c r="A8" s="22" t="s">
        <v>10</v>
      </c>
      <c r="B8" s="15">
        <v>9467</v>
      </c>
      <c r="C8" s="16">
        <v>1.11903073286052</v>
      </c>
      <c r="D8" s="15">
        <v>7973</v>
      </c>
      <c r="E8" s="17">
        <v>1.096849635438162</v>
      </c>
      <c r="F8" s="18">
        <v>1200</v>
      </c>
      <c r="G8" s="17">
        <v>1.0909090909090908</v>
      </c>
      <c r="H8" s="18">
        <v>9173</v>
      </c>
      <c r="I8" s="16">
        <v>1.0960688254271718</v>
      </c>
      <c r="J8" s="21">
        <v>2981</v>
      </c>
    </row>
    <row r="9" spans="1:10" ht="13.5">
      <c r="A9" s="22" t="s">
        <v>11</v>
      </c>
      <c r="B9" s="15">
        <v>3258</v>
      </c>
      <c r="C9" s="16">
        <v>0.9911773653787649</v>
      </c>
      <c r="D9" s="15">
        <v>2715</v>
      </c>
      <c r="E9" s="17">
        <v>1.0382409177820269</v>
      </c>
      <c r="F9" s="18">
        <v>579</v>
      </c>
      <c r="G9" s="17">
        <v>1.2725274725274724</v>
      </c>
      <c r="H9" s="19">
        <v>3294</v>
      </c>
      <c r="I9" s="16">
        <v>1.0729641693811074</v>
      </c>
      <c r="J9" s="21">
        <v>2945</v>
      </c>
    </row>
    <row r="10" spans="1:10" ht="13.5">
      <c r="A10" s="22" t="s">
        <v>12</v>
      </c>
      <c r="B10" s="15">
        <v>3290</v>
      </c>
      <c r="C10" s="16">
        <v>1.1171477079796266</v>
      </c>
      <c r="D10" s="15">
        <v>2712</v>
      </c>
      <c r="E10" s="17">
        <v>1.0681370618353683</v>
      </c>
      <c r="F10" s="18">
        <v>448</v>
      </c>
      <c r="G10" s="17">
        <v>0.9411764705882353</v>
      </c>
      <c r="H10" s="19">
        <v>3160</v>
      </c>
      <c r="I10" s="16">
        <v>1.0480928689883913</v>
      </c>
      <c r="J10" s="21">
        <v>3075</v>
      </c>
    </row>
    <row r="11" spans="1:10" ht="13.5">
      <c r="A11" s="22" t="s">
        <v>13</v>
      </c>
      <c r="B11" s="15">
        <v>2491</v>
      </c>
      <c r="C11" s="16">
        <v>0.8613416320885201</v>
      </c>
      <c r="D11" s="15">
        <v>2589</v>
      </c>
      <c r="E11" s="17">
        <v>1.0571661902817477</v>
      </c>
      <c r="F11" s="18">
        <v>283</v>
      </c>
      <c r="G11" s="17">
        <v>0.6706161137440758</v>
      </c>
      <c r="H11" s="19">
        <v>2872</v>
      </c>
      <c r="I11" s="16">
        <v>1.0003483106931383</v>
      </c>
      <c r="J11" s="21">
        <v>2694</v>
      </c>
    </row>
    <row r="12" spans="1:10" ht="13.5">
      <c r="A12" s="22" t="s">
        <v>14</v>
      </c>
      <c r="B12" s="15">
        <v>9039</v>
      </c>
      <c r="C12" s="16">
        <v>0.9906839105655414</v>
      </c>
      <c r="D12" s="15">
        <v>8016</v>
      </c>
      <c r="E12" s="17">
        <v>1.0543206628962252</v>
      </c>
      <c r="F12" s="18">
        <v>1310</v>
      </c>
      <c r="G12" s="17">
        <v>0.9682187730968219</v>
      </c>
      <c r="H12" s="18">
        <v>9326</v>
      </c>
      <c r="I12" s="16">
        <v>1.0413130861991962</v>
      </c>
      <c r="J12" s="21">
        <v>2694</v>
      </c>
    </row>
    <row r="13" spans="1:10" ht="13.5">
      <c r="A13" s="22" t="s">
        <v>15</v>
      </c>
      <c r="B13" s="15">
        <v>18506</v>
      </c>
      <c r="C13" s="16">
        <v>1.0524340309372155</v>
      </c>
      <c r="D13" s="15">
        <v>15989</v>
      </c>
      <c r="E13" s="17">
        <v>1.0751075847229694</v>
      </c>
      <c r="F13" s="18">
        <v>2510</v>
      </c>
      <c r="G13" s="17">
        <v>1.0232368528332654</v>
      </c>
      <c r="H13" s="19">
        <v>18499</v>
      </c>
      <c r="I13" s="16">
        <v>1.0677633477633477</v>
      </c>
      <c r="J13" s="21">
        <v>2694</v>
      </c>
    </row>
    <row r="14" spans="1:10" ht="13.5">
      <c r="A14" s="22" t="s">
        <v>16</v>
      </c>
      <c r="B14" s="15">
        <v>3104</v>
      </c>
      <c r="C14" s="16">
        <v>1.1551916635653146</v>
      </c>
      <c r="D14" s="15">
        <v>2497</v>
      </c>
      <c r="E14" s="17">
        <v>0.9600153787004998</v>
      </c>
      <c r="F14" s="18">
        <v>317</v>
      </c>
      <c r="G14" s="17">
        <v>0.8430851063829787</v>
      </c>
      <c r="H14" s="19">
        <v>2814</v>
      </c>
      <c r="I14" s="16">
        <v>0.9452468928451461</v>
      </c>
      <c r="J14" s="21">
        <v>2984</v>
      </c>
    </row>
    <row r="15" spans="1:10" ht="13.5">
      <c r="A15" s="22" t="s">
        <v>17</v>
      </c>
      <c r="B15" s="15">
        <v>2639</v>
      </c>
      <c r="C15" s="16">
        <v>1.0869028006589785</v>
      </c>
      <c r="D15" s="15">
        <v>2404</v>
      </c>
      <c r="E15" s="17">
        <v>0.9589150378938971</v>
      </c>
      <c r="F15" s="18">
        <v>304</v>
      </c>
      <c r="G15" s="17">
        <v>1.8881987577639752</v>
      </c>
      <c r="H15" s="19">
        <v>2708</v>
      </c>
      <c r="I15" s="16">
        <v>1.014992503748126</v>
      </c>
      <c r="J15" s="21">
        <v>2915</v>
      </c>
    </row>
    <row r="16" spans="1:10" ht="13.5">
      <c r="A16" s="22" t="s">
        <v>18</v>
      </c>
      <c r="B16" s="15">
        <v>3190</v>
      </c>
      <c r="C16" s="16">
        <v>1.1437791323054858</v>
      </c>
      <c r="D16" s="15">
        <v>2843</v>
      </c>
      <c r="E16" s="17">
        <v>1.0537435137138622</v>
      </c>
      <c r="F16" s="18">
        <v>466</v>
      </c>
      <c r="G16" s="17">
        <v>1.0519187358916477</v>
      </c>
      <c r="H16" s="19">
        <v>3309</v>
      </c>
      <c r="I16" s="16">
        <v>1.0534861509073543</v>
      </c>
      <c r="J16" s="21">
        <v>2796</v>
      </c>
    </row>
    <row r="17" spans="1:10" ht="13.5">
      <c r="A17" s="22" t="s">
        <v>19</v>
      </c>
      <c r="B17" s="15">
        <v>8933</v>
      </c>
      <c r="C17" s="16">
        <v>1.1301872469635628</v>
      </c>
      <c r="D17" s="15">
        <v>7744</v>
      </c>
      <c r="E17" s="17">
        <v>0.9920573917499359</v>
      </c>
      <c r="F17" s="18">
        <v>1087</v>
      </c>
      <c r="G17" s="17">
        <v>1.1091836734693878</v>
      </c>
      <c r="H17" s="19">
        <v>8831</v>
      </c>
      <c r="I17" s="16">
        <v>1.0051217846574094</v>
      </c>
      <c r="J17" s="21">
        <v>2796</v>
      </c>
    </row>
    <row r="18" spans="1:10" ht="13.5">
      <c r="A18" s="22" t="s">
        <v>20</v>
      </c>
      <c r="B18" s="15">
        <v>3247</v>
      </c>
      <c r="C18" s="16">
        <v>1.1617173524150268</v>
      </c>
      <c r="D18" s="15">
        <v>2378</v>
      </c>
      <c r="E18" s="17">
        <v>0.889637111859334</v>
      </c>
      <c r="F18" s="18">
        <v>434</v>
      </c>
      <c r="G18" s="17">
        <v>0.9455337690631809</v>
      </c>
      <c r="H18" s="19">
        <v>2812</v>
      </c>
      <c r="I18" s="16">
        <v>0.8978288633461047</v>
      </c>
      <c r="J18" s="21">
        <v>3231</v>
      </c>
    </row>
    <row r="19" spans="1:10" ht="13.5">
      <c r="A19" s="22" t="s">
        <v>21</v>
      </c>
      <c r="B19" s="15">
        <v>2433</v>
      </c>
      <c r="C19" s="16">
        <v>0.9296904852884983</v>
      </c>
      <c r="D19" s="15">
        <v>2170</v>
      </c>
      <c r="E19" s="17">
        <v>0.899295482801492</v>
      </c>
      <c r="F19" s="18">
        <v>325</v>
      </c>
      <c r="G19" s="17">
        <v>1.1054421768707483</v>
      </c>
      <c r="H19" s="19">
        <v>2495</v>
      </c>
      <c r="I19" s="16">
        <v>0.9216845216106391</v>
      </c>
      <c r="J19" s="21">
        <v>3169</v>
      </c>
    </row>
    <row r="20" spans="1:10" ht="13.5">
      <c r="A20" s="22" t="s">
        <v>22</v>
      </c>
      <c r="B20" s="15">
        <v>2544</v>
      </c>
      <c r="C20" s="16">
        <v>1.1568894952251023</v>
      </c>
      <c r="D20" s="15">
        <v>2115</v>
      </c>
      <c r="E20" s="32">
        <v>1.0076226774654597</v>
      </c>
      <c r="F20" s="18">
        <v>400</v>
      </c>
      <c r="G20" s="32">
        <v>1.4760147601476015</v>
      </c>
      <c r="H20" s="19">
        <v>2515</v>
      </c>
      <c r="I20" s="16">
        <v>1.0611814345991561</v>
      </c>
      <c r="J20" s="21">
        <v>3198</v>
      </c>
    </row>
    <row r="21" spans="1:10" ht="13.5">
      <c r="A21" s="22" t="s">
        <v>23</v>
      </c>
      <c r="B21" s="15">
        <v>8224</v>
      </c>
      <c r="C21" s="16">
        <v>1.0805413217711208</v>
      </c>
      <c r="D21" s="15">
        <v>6663</v>
      </c>
      <c r="E21" s="17">
        <v>0.9273486430062631</v>
      </c>
      <c r="F21" s="18">
        <v>1159</v>
      </c>
      <c r="G21" s="17">
        <v>1.1318359375</v>
      </c>
      <c r="H21" s="18">
        <v>7822</v>
      </c>
      <c r="I21" s="20">
        <v>0.9528566207820685</v>
      </c>
      <c r="J21" s="21">
        <v>3198</v>
      </c>
    </row>
    <row r="22" spans="1:10" ht="13.5">
      <c r="A22" s="22" t="s">
        <v>24</v>
      </c>
      <c r="B22" s="15">
        <v>17157</v>
      </c>
      <c r="C22" s="16">
        <v>1.1058330647760233</v>
      </c>
      <c r="D22" s="15">
        <v>14407</v>
      </c>
      <c r="E22" s="17">
        <v>0.961043292642252</v>
      </c>
      <c r="F22" s="18">
        <v>2246</v>
      </c>
      <c r="G22" s="17">
        <v>1.120758483033932</v>
      </c>
      <c r="H22" s="18">
        <v>16653</v>
      </c>
      <c r="I22" s="20">
        <v>0.9798764342453663</v>
      </c>
      <c r="J22" s="21">
        <v>3198</v>
      </c>
    </row>
    <row r="23" spans="1:10" ht="14.25" thickBot="1">
      <c r="A23" s="23" t="s">
        <v>29</v>
      </c>
      <c r="B23" s="24">
        <v>35663</v>
      </c>
      <c r="C23" s="25">
        <v>1.0774645759690624</v>
      </c>
      <c r="D23" s="24">
        <v>30396</v>
      </c>
      <c r="E23" s="26">
        <v>1.0178481733248501</v>
      </c>
      <c r="F23" s="27">
        <v>4756</v>
      </c>
      <c r="G23" s="26">
        <v>1.0670854835090868</v>
      </c>
      <c r="H23" s="27">
        <v>35152</v>
      </c>
      <c r="I23" s="28">
        <v>1.0242424242424242</v>
      </c>
      <c r="J23" s="29">
        <v>3198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52" t="s">
        <v>31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26</v>
      </c>
      <c r="B4" s="7"/>
      <c r="C4" s="8"/>
      <c r="D4" s="7"/>
      <c r="E4" s="9"/>
      <c r="F4" s="10"/>
      <c r="G4" s="9"/>
      <c r="H4" s="11"/>
      <c r="I4" s="12"/>
      <c r="J4" s="13"/>
    </row>
    <row r="5" spans="1:10" ht="13.5">
      <c r="A5" s="14">
        <v>37257</v>
      </c>
      <c r="B5" s="15">
        <v>2826</v>
      </c>
      <c r="C5" s="16"/>
      <c r="D5" s="15">
        <v>2019</v>
      </c>
      <c r="E5" s="17"/>
      <c r="F5" s="18">
        <v>368</v>
      </c>
      <c r="G5" s="17"/>
      <c r="H5" s="31">
        <v>2387</v>
      </c>
      <c r="I5" s="16"/>
      <c r="J5" s="21">
        <v>4347</v>
      </c>
    </row>
    <row r="6" spans="1:10" ht="13.5">
      <c r="A6" s="22" t="s">
        <v>8</v>
      </c>
      <c r="B6" s="15">
        <v>2699</v>
      </c>
      <c r="C6" s="16"/>
      <c r="D6" s="15">
        <v>2380</v>
      </c>
      <c r="E6" s="17"/>
      <c r="F6" s="18">
        <v>369</v>
      </c>
      <c r="G6" s="17"/>
      <c r="H6" s="19">
        <v>2749</v>
      </c>
      <c r="I6" s="20"/>
      <c r="J6" s="21">
        <v>4297</v>
      </c>
    </row>
    <row r="7" spans="1:10" ht="13.5">
      <c r="A7" s="22" t="s">
        <v>9</v>
      </c>
      <c r="B7" s="15">
        <v>2935</v>
      </c>
      <c r="C7" s="16"/>
      <c r="D7" s="15">
        <v>2870</v>
      </c>
      <c r="E7" s="17"/>
      <c r="F7" s="18">
        <v>363</v>
      </c>
      <c r="G7" s="17"/>
      <c r="H7" s="19">
        <v>3233</v>
      </c>
      <c r="I7" s="20"/>
      <c r="J7" s="21">
        <v>3999</v>
      </c>
    </row>
    <row r="8" spans="1:10" ht="13.5">
      <c r="A8" s="22" t="s">
        <v>10</v>
      </c>
      <c r="B8" s="15">
        <f>SUM(B5:B7)</f>
        <v>8460</v>
      </c>
      <c r="C8" s="16"/>
      <c r="D8" s="15">
        <f>SUM(D5:D7)</f>
        <v>7269</v>
      </c>
      <c r="E8" s="17"/>
      <c r="F8" s="18">
        <f>SUM(F5:F7)</f>
        <v>1100</v>
      </c>
      <c r="G8" s="17"/>
      <c r="H8" s="18">
        <f>SUM(H5:H7)</f>
        <v>8369</v>
      </c>
      <c r="I8" s="20"/>
      <c r="J8" s="21">
        <f>J7</f>
        <v>3999</v>
      </c>
    </row>
    <row r="9" spans="1:10" ht="13.5">
      <c r="A9" s="22" t="s">
        <v>11</v>
      </c>
      <c r="B9" s="15">
        <v>3287</v>
      </c>
      <c r="C9" s="16"/>
      <c r="D9" s="15">
        <v>2615</v>
      </c>
      <c r="E9" s="17"/>
      <c r="F9" s="18">
        <v>455</v>
      </c>
      <c r="G9" s="17"/>
      <c r="H9" s="19">
        <v>3070</v>
      </c>
      <c r="I9" s="20"/>
      <c r="J9" s="21">
        <v>4216</v>
      </c>
    </row>
    <row r="10" spans="1:10" ht="13.5">
      <c r="A10" s="22" t="s">
        <v>12</v>
      </c>
      <c r="B10" s="15">
        <v>2945</v>
      </c>
      <c r="C10" s="16"/>
      <c r="D10" s="15">
        <v>2539</v>
      </c>
      <c r="E10" s="17"/>
      <c r="F10" s="18">
        <v>476</v>
      </c>
      <c r="G10" s="17"/>
      <c r="H10" s="19">
        <v>3015</v>
      </c>
      <c r="I10" s="20"/>
      <c r="J10" s="21">
        <v>4146</v>
      </c>
    </row>
    <row r="11" spans="1:10" ht="13.5">
      <c r="A11" s="22" t="s">
        <v>13</v>
      </c>
      <c r="B11" s="15">
        <v>2892</v>
      </c>
      <c r="C11" s="16"/>
      <c r="D11" s="15">
        <v>2449</v>
      </c>
      <c r="E11" s="17"/>
      <c r="F11" s="18">
        <v>422</v>
      </c>
      <c r="G11" s="17"/>
      <c r="H11" s="19">
        <v>2871</v>
      </c>
      <c r="I11" s="20"/>
      <c r="J11" s="21">
        <v>4167</v>
      </c>
    </row>
    <row r="12" spans="1:10" ht="13.5">
      <c r="A12" s="22" t="s">
        <v>14</v>
      </c>
      <c r="B12" s="15">
        <f>SUM(B9:B11)</f>
        <v>9124</v>
      </c>
      <c r="C12" s="16"/>
      <c r="D12" s="15">
        <f>SUM(D9:D11)</f>
        <v>7603</v>
      </c>
      <c r="E12" s="17"/>
      <c r="F12" s="18">
        <f>SUM(F9:F11)</f>
        <v>1353</v>
      </c>
      <c r="G12" s="17"/>
      <c r="H12" s="18">
        <f>SUM(H9:H11)</f>
        <v>8956</v>
      </c>
      <c r="I12" s="20"/>
      <c r="J12" s="21">
        <f>J11</f>
        <v>4167</v>
      </c>
    </row>
    <row r="13" spans="1:10" ht="13.5">
      <c r="A13" s="22" t="s">
        <v>15</v>
      </c>
      <c r="B13" s="15">
        <f>SUM(B12,B8)</f>
        <v>17584</v>
      </c>
      <c r="C13" s="16"/>
      <c r="D13" s="15">
        <f>SUM(D12,D8)</f>
        <v>14872</v>
      </c>
      <c r="E13" s="17"/>
      <c r="F13" s="18">
        <f>SUM(F12,F8)</f>
        <v>2453</v>
      </c>
      <c r="G13" s="17"/>
      <c r="H13" s="19">
        <f>SUM(H12,H8)</f>
        <v>17325</v>
      </c>
      <c r="I13" s="20"/>
      <c r="J13" s="21">
        <f>J11</f>
        <v>4167</v>
      </c>
    </row>
    <row r="14" spans="1:10" ht="13.5">
      <c r="A14" s="22" t="s">
        <v>16</v>
      </c>
      <c r="B14" s="15">
        <v>2687</v>
      </c>
      <c r="C14" s="16"/>
      <c r="D14" s="15">
        <v>2601</v>
      </c>
      <c r="E14" s="17"/>
      <c r="F14" s="18">
        <v>376</v>
      </c>
      <c r="G14" s="17"/>
      <c r="H14" s="19">
        <v>2977</v>
      </c>
      <c r="I14" s="20"/>
      <c r="J14" s="21">
        <v>3877</v>
      </c>
    </row>
    <row r="15" spans="1:10" ht="13.5">
      <c r="A15" s="22" t="s">
        <v>17</v>
      </c>
      <c r="B15" s="15">
        <v>2428</v>
      </c>
      <c r="C15" s="16"/>
      <c r="D15" s="15">
        <v>2507</v>
      </c>
      <c r="E15" s="17"/>
      <c r="F15" s="18">
        <v>161</v>
      </c>
      <c r="G15" s="17"/>
      <c r="H15" s="19">
        <v>2668</v>
      </c>
      <c r="I15" s="20"/>
      <c r="J15" s="21">
        <v>3637</v>
      </c>
    </row>
    <row r="16" spans="1:10" ht="13.5">
      <c r="A16" s="22" t="s">
        <v>18</v>
      </c>
      <c r="B16" s="15">
        <v>2789</v>
      </c>
      <c r="C16" s="16"/>
      <c r="D16" s="15">
        <v>2698</v>
      </c>
      <c r="E16" s="17"/>
      <c r="F16" s="18">
        <v>443</v>
      </c>
      <c r="G16" s="17"/>
      <c r="H16" s="19">
        <v>3141</v>
      </c>
      <c r="I16" s="20"/>
      <c r="J16" s="21">
        <v>3285</v>
      </c>
    </row>
    <row r="17" spans="1:10" ht="13.5">
      <c r="A17" s="22" t="s">
        <v>19</v>
      </c>
      <c r="B17" s="15">
        <f>SUM(B14:B16)</f>
        <v>7904</v>
      </c>
      <c r="C17" s="16"/>
      <c r="D17" s="15">
        <f>SUM(D14:D16)</f>
        <v>7806</v>
      </c>
      <c r="E17" s="17"/>
      <c r="F17" s="18">
        <f>SUM(F14:F16)</f>
        <v>980</v>
      </c>
      <c r="G17" s="17"/>
      <c r="H17" s="19">
        <f>SUM(H14:H16)</f>
        <v>8786</v>
      </c>
      <c r="I17" s="20"/>
      <c r="J17" s="21">
        <f>J16</f>
        <v>3285</v>
      </c>
    </row>
    <row r="18" spans="1:10" ht="13.5">
      <c r="A18" s="22" t="s">
        <v>20</v>
      </c>
      <c r="B18" s="15">
        <v>2795</v>
      </c>
      <c r="C18" s="16"/>
      <c r="D18" s="15">
        <v>2673</v>
      </c>
      <c r="E18" s="17"/>
      <c r="F18" s="18">
        <v>459</v>
      </c>
      <c r="G18" s="17"/>
      <c r="H18" s="19">
        <v>3132</v>
      </c>
      <c r="I18" s="20"/>
      <c r="J18" s="21">
        <v>2948</v>
      </c>
    </row>
    <row r="19" spans="1:10" ht="13.5">
      <c r="A19" s="22" t="s">
        <v>21</v>
      </c>
      <c r="B19" s="15">
        <v>2617</v>
      </c>
      <c r="C19" s="16"/>
      <c r="D19" s="15">
        <v>2413</v>
      </c>
      <c r="E19" s="17"/>
      <c r="F19" s="18">
        <v>294</v>
      </c>
      <c r="G19" s="17"/>
      <c r="H19" s="19">
        <v>2707</v>
      </c>
      <c r="I19" s="20"/>
      <c r="J19" s="21">
        <v>2858</v>
      </c>
    </row>
    <row r="20" spans="1:10" ht="13.5">
      <c r="A20" s="22" t="s">
        <v>22</v>
      </c>
      <c r="B20" s="15">
        <v>2199</v>
      </c>
      <c r="C20" s="16"/>
      <c r="D20" s="15">
        <v>2099</v>
      </c>
      <c r="E20" s="32"/>
      <c r="F20" s="18">
        <v>271</v>
      </c>
      <c r="G20" s="32"/>
      <c r="H20" s="19">
        <v>2370</v>
      </c>
      <c r="I20" s="16"/>
      <c r="J20" s="21">
        <v>2687</v>
      </c>
    </row>
    <row r="21" spans="1:10" ht="13.5">
      <c r="A21" s="22" t="s">
        <v>23</v>
      </c>
      <c r="B21" s="15">
        <f>SUM(B18:B20)</f>
        <v>7611</v>
      </c>
      <c r="C21" s="16"/>
      <c r="D21" s="15">
        <f>SUM(D18:D20)</f>
        <v>7185</v>
      </c>
      <c r="E21" s="17"/>
      <c r="F21" s="18">
        <f>SUM(F18:F20)</f>
        <v>1024</v>
      </c>
      <c r="G21" s="17"/>
      <c r="H21" s="18">
        <f>SUM(H18:H20)</f>
        <v>8209</v>
      </c>
      <c r="I21" s="20"/>
      <c r="J21" s="21">
        <f>J20</f>
        <v>2687</v>
      </c>
    </row>
    <row r="22" spans="1:10" ht="13.5">
      <c r="A22" s="22" t="s">
        <v>24</v>
      </c>
      <c r="B22" s="15">
        <f>SUM(B21,B17)</f>
        <v>15515</v>
      </c>
      <c r="C22" s="16"/>
      <c r="D22" s="15">
        <f>SUM(D21,D17)</f>
        <v>14991</v>
      </c>
      <c r="E22" s="17"/>
      <c r="F22" s="18">
        <f>SUM(F21,F17)</f>
        <v>2004</v>
      </c>
      <c r="G22" s="17"/>
      <c r="H22" s="18">
        <f>SUM(H21,H17)</f>
        <v>16995</v>
      </c>
      <c r="I22" s="20"/>
      <c r="J22" s="21">
        <f>J20</f>
        <v>2687</v>
      </c>
    </row>
    <row r="23" spans="1:10" ht="14.25" thickBot="1">
      <c r="A23" s="23" t="s">
        <v>27</v>
      </c>
      <c r="B23" s="24">
        <f>SUM(B22,B13)</f>
        <v>33099</v>
      </c>
      <c r="C23" s="25"/>
      <c r="D23" s="24">
        <f>SUM(D22,D13)</f>
        <v>29863</v>
      </c>
      <c r="E23" s="26"/>
      <c r="F23" s="27">
        <f>SUM(F22,F13)</f>
        <v>4457</v>
      </c>
      <c r="G23" s="26"/>
      <c r="H23" s="27">
        <f>SUM(H22,H13)</f>
        <v>34320</v>
      </c>
      <c r="I23" s="28"/>
      <c r="J23" s="29">
        <f>J20</f>
        <v>2687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0" sqref="B20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4.25" thickBot="1">
      <c r="A1" s="52" t="s">
        <v>57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55</v>
      </c>
      <c r="B4" s="7">
        <v>24119</v>
      </c>
      <c r="C4" s="8">
        <v>0.9801284135240572</v>
      </c>
      <c r="D4" s="7">
        <v>16357</v>
      </c>
      <c r="E4" s="9">
        <v>0.8498025768911056</v>
      </c>
      <c r="F4" s="10">
        <v>7539</v>
      </c>
      <c r="G4" s="9">
        <v>1.421648123703564</v>
      </c>
      <c r="H4" s="11">
        <v>23896</v>
      </c>
      <c r="I4" s="12">
        <v>0.9733208423282147</v>
      </c>
      <c r="J4" s="13"/>
    </row>
    <row r="5" spans="1:10" ht="13.5">
      <c r="A5" s="22" t="s">
        <v>54</v>
      </c>
      <c r="B5" s="42">
        <v>1281</v>
      </c>
      <c r="C5" s="43">
        <f>B5/'2011'!B5</f>
        <v>0.36537364517969195</v>
      </c>
      <c r="D5" s="42">
        <v>933</v>
      </c>
      <c r="E5" s="44">
        <f>D5/'2011'!D5</f>
        <v>0.5942675159235669</v>
      </c>
      <c r="F5" s="45">
        <v>96</v>
      </c>
      <c r="G5" s="44">
        <f>F5/'2011'!F5</f>
        <v>0.04450625869262865</v>
      </c>
      <c r="H5" s="46">
        <f>D5+F5</f>
        <v>1029</v>
      </c>
      <c r="I5" s="43">
        <f>H5/'2011'!H5</f>
        <v>0.2760933726858063</v>
      </c>
      <c r="J5" s="47">
        <v>3951</v>
      </c>
    </row>
    <row r="6" spans="1:10" ht="13.5">
      <c r="A6" s="22" t="s">
        <v>8</v>
      </c>
      <c r="B6" s="42">
        <v>693</v>
      </c>
      <c r="C6" s="43">
        <f>B6/'2011'!B6</f>
        <v>0.376425855513308</v>
      </c>
      <c r="D6" s="42">
        <v>1403</v>
      </c>
      <c r="E6" s="44">
        <f>D6/'2011'!D6</f>
        <v>0.7161817253700867</v>
      </c>
      <c r="F6" s="45">
        <v>94</v>
      </c>
      <c r="G6" s="44">
        <f>F6/'2011'!F6</f>
        <v>0.10129310344827586</v>
      </c>
      <c r="H6" s="46">
        <f>D6+F6</f>
        <v>1497</v>
      </c>
      <c r="I6" s="43">
        <f>H6/'2011'!H6</f>
        <v>0.5185313474194666</v>
      </c>
      <c r="J6" s="47">
        <v>3147</v>
      </c>
    </row>
    <row r="7" spans="1:10" ht="13.5">
      <c r="A7" s="22" t="s">
        <v>9</v>
      </c>
      <c r="B7" s="42">
        <v>1092</v>
      </c>
      <c r="C7" s="43">
        <f>B7/'2011'!B7</f>
        <v>0.34125</v>
      </c>
      <c r="D7" s="42">
        <v>1318</v>
      </c>
      <c r="E7" s="44">
        <f>D7/'2011'!D7</f>
        <v>0.5514644351464435</v>
      </c>
      <c r="F7" s="45">
        <v>113</v>
      </c>
      <c r="G7" s="44">
        <f>F7/'2011'!F7</f>
        <v>0.17304747320061256</v>
      </c>
      <c r="H7" s="46">
        <f>D7+F7</f>
        <v>1431</v>
      </c>
      <c r="I7" s="43">
        <f>H7/'2011'!H7</f>
        <v>0.4702596122247782</v>
      </c>
      <c r="J7" s="47">
        <v>2808</v>
      </c>
    </row>
    <row r="8" spans="1:10" ht="13.5">
      <c r="A8" s="22" t="s">
        <v>10</v>
      </c>
      <c r="B8" s="42">
        <f>SUM(B5:B7)</f>
        <v>3066</v>
      </c>
      <c r="C8" s="43">
        <f>B8/'2011'!B8</f>
        <v>0.35872235872235875</v>
      </c>
      <c r="D8" s="42">
        <f>SUM(D5:D7)</f>
        <v>3654</v>
      </c>
      <c r="E8" s="44">
        <f>D8/'2011'!D8</f>
        <v>0.6173340091231627</v>
      </c>
      <c r="F8" s="45">
        <f>SUM(F5:F7)</f>
        <v>303</v>
      </c>
      <c r="G8" s="44">
        <f>F8/'2011'!F8</f>
        <v>0.08105939004815409</v>
      </c>
      <c r="H8" s="48">
        <f>SUM(H5:H7)</f>
        <v>3957</v>
      </c>
      <c r="I8" s="43">
        <f>H8/'2011'!H8</f>
        <v>0.4097545821683753</v>
      </c>
      <c r="J8" s="47"/>
    </row>
    <row r="9" spans="1:10" ht="13.5">
      <c r="A9" s="22" t="s">
        <v>11</v>
      </c>
      <c r="B9" s="42">
        <v>948</v>
      </c>
      <c r="C9" s="43">
        <f>B9/'2011'!B9</f>
        <v>0.47305389221556887</v>
      </c>
      <c r="D9" s="42">
        <v>1280</v>
      </c>
      <c r="E9" s="44">
        <f>D9/'2011'!D9</f>
        <v>0.9876543209876543</v>
      </c>
      <c r="F9" s="45">
        <v>227</v>
      </c>
      <c r="G9" s="44">
        <f>F9/'2011'!F9</f>
        <v>0.3900343642611684</v>
      </c>
      <c r="H9" s="46">
        <f>D9+F9</f>
        <v>1507</v>
      </c>
      <c r="I9" s="43">
        <f>H9/'2011'!H9</f>
        <v>0.8024494142705005</v>
      </c>
      <c r="J9" s="47">
        <v>2249</v>
      </c>
    </row>
    <row r="10" spans="1:10" ht="13.5">
      <c r="A10" s="22" t="s">
        <v>12</v>
      </c>
      <c r="B10" s="42">
        <v>1377</v>
      </c>
      <c r="C10" s="43">
        <f>B10/'2011'!B10</f>
        <v>0.6071428571428571</v>
      </c>
      <c r="D10" s="42">
        <v>1045</v>
      </c>
      <c r="E10" s="44">
        <f>D10/'2011'!D10</f>
        <v>1.0346534653465347</v>
      </c>
      <c r="F10" s="45">
        <v>278</v>
      </c>
      <c r="G10" s="44">
        <f>F10/'2011'!F10</f>
        <v>0.6318181818181818</v>
      </c>
      <c r="H10" s="46">
        <f>D10+F10</f>
        <v>1323</v>
      </c>
      <c r="I10" s="43">
        <f>H10/'2011'!H10</f>
        <v>0.9124137931034483</v>
      </c>
      <c r="J10" s="47">
        <v>2303</v>
      </c>
    </row>
    <row r="11" spans="1:10" ht="13.5">
      <c r="A11" s="22" t="s">
        <v>13</v>
      </c>
      <c r="B11" s="42">
        <v>1125</v>
      </c>
      <c r="C11" s="43">
        <f>B11/'2011'!B11</f>
        <v>0.6054897739504844</v>
      </c>
      <c r="D11" s="42">
        <v>872</v>
      </c>
      <c r="E11" s="44">
        <f>D11/'2011'!D11</f>
        <v>0.770999115826702</v>
      </c>
      <c r="F11" s="45">
        <v>134</v>
      </c>
      <c r="G11" s="44">
        <f>F11/'2011'!F11</f>
        <v>0.3116279069767442</v>
      </c>
      <c r="H11" s="46">
        <f>D11+F11</f>
        <v>1006</v>
      </c>
      <c r="I11" s="43">
        <f>H11/'2011'!H11</f>
        <v>0.6444586803331198</v>
      </c>
      <c r="J11" s="47">
        <v>2422</v>
      </c>
    </row>
    <row r="12" spans="1:10" ht="13.5">
      <c r="A12" s="22" t="s">
        <v>14</v>
      </c>
      <c r="B12" s="42">
        <f>SUM(B9:B11)</f>
        <v>3450</v>
      </c>
      <c r="C12" s="43">
        <f>B12/'2011'!B12</f>
        <v>0.5628058727569332</v>
      </c>
      <c r="D12" s="42">
        <f>SUM(D9:D11)</f>
        <v>3197</v>
      </c>
      <c r="E12" s="44">
        <f>D12/'2011'!D12</f>
        <v>0.9301716613325575</v>
      </c>
      <c r="F12" s="49">
        <f>SUM(F9:F11)</f>
        <v>639</v>
      </c>
      <c r="G12" s="44">
        <f>F12/'2011'!F12</f>
        <v>0.44008264462809915</v>
      </c>
      <c r="H12" s="48">
        <f>SUM(H9:H11)</f>
        <v>3836</v>
      </c>
      <c r="I12" s="43">
        <f>H12/'2011'!H12</f>
        <v>0.7846185313970137</v>
      </c>
      <c r="J12" s="47"/>
    </row>
    <row r="13" spans="1:10" ht="13.5">
      <c r="A13" s="22" t="s">
        <v>15</v>
      </c>
      <c r="B13" s="42">
        <f>SUM(B5:B7,B9:B11)</f>
        <v>6516</v>
      </c>
      <c r="C13" s="43">
        <f>B13/'2011'!B13</f>
        <v>0.4439599373168904</v>
      </c>
      <c r="D13" s="42">
        <f>SUM(D5:D7,D9:D11)</f>
        <v>6851</v>
      </c>
      <c r="E13" s="44">
        <f>D13/'2011'!D13</f>
        <v>0.7322573749465584</v>
      </c>
      <c r="F13" s="49">
        <f>SUM(F5:F7,F9:F11)</f>
        <v>942</v>
      </c>
      <c r="G13" s="44">
        <f>F13/'2011'!F13</f>
        <v>0.1815028901734104</v>
      </c>
      <c r="H13" s="48">
        <f>SUM(H5:H7,H9:H11)</f>
        <v>7793</v>
      </c>
      <c r="I13" s="43">
        <f>H13/'2011'!H13</f>
        <v>0.5357486594252715</v>
      </c>
      <c r="J13" s="47"/>
    </row>
    <row r="14" spans="1:10" ht="13.5">
      <c r="A14" s="22" t="s">
        <v>16</v>
      </c>
      <c r="B14" s="15">
        <v>1384</v>
      </c>
      <c r="C14" s="43">
        <f>B14/'2011'!B14</f>
        <v>0.7823629169022046</v>
      </c>
      <c r="D14" s="15">
        <v>848</v>
      </c>
      <c r="E14" s="44">
        <f>D14/'2011'!D14</f>
        <v>0.7204757858963466</v>
      </c>
      <c r="F14" s="18">
        <v>138</v>
      </c>
      <c r="G14" s="44">
        <f>F14/'2011'!F14</f>
        <v>0.1776061776061776</v>
      </c>
      <c r="H14" s="46">
        <f>D14+F14</f>
        <v>986</v>
      </c>
      <c r="I14" s="43">
        <f>H14/'2011'!H14</f>
        <v>0.5046059365404298</v>
      </c>
      <c r="J14" s="21">
        <v>2820</v>
      </c>
    </row>
    <row r="15" spans="1:10" ht="13.5">
      <c r="A15" s="22" t="s">
        <v>17</v>
      </c>
      <c r="B15" s="15">
        <v>839</v>
      </c>
      <c r="C15" s="43">
        <f>B15/'2011'!B15</f>
        <v>1.180028129395218</v>
      </c>
      <c r="D15" s="15">
        <v>1342</v>
      </c>
      <c r="E15" s="17">
        <f>D15/'2011'!D15</f>
        <v>1.3067185978578384</v>
      </c>
      <c r="F15" s="18">
        <v>164</v>
      </c>
      <c r="G15" s="17">
        <f>F15/'2011'!F15</f>
        <v>1.3333333333333333</v>
      </c>
      <c r="H15" s="46">
        <f>D15+F15</f>
        <v>1506</v>
      </c>
      <c r="I15" s="16">
        <f>H15/'2011'!H15</f>
        <v>1.3095652173913044</v>
      </c>
      <c r="J15" s="21">
        <v>2153</v>
      </c>
    </row>
    <row r="16" spans="1:10" ht="13.5">
      <c r="A16" s="22" t="s">
        <v>18</v>
      </c>
      <c r="B16" s="15">
        <v>393</v>
      </c>
      <c r="C16" s="43">
        <f>B16/'2011'!B16</f>
        <v>0.20383817427385892</v>
      </c>
      <c r="D16" s="15">
        <v>501</v>
      </c>
      <c r="E16" s="17">
        <f>D16/'2011'!D16</f>
        <v>0.37028824833702884</v>
      </c>
      <c r="F16" s="18">
        <v>74</v>
      </c>
      <c r="G16" s="17">
        <f>F16/'2011'!F16</f>
        <v>0.20903954802259886</v>
      </c>
      <c r="H16" s="46">
        <f>D16+F16</f>
        <v>575</v>
      </c>
      <c r="I16" s="16">
        <f>H16/'2011'!H16</f>
        <v>0.3368482718219098</v>
      </c>
      <c r="J16" s="21">
        <v>1971</v>
      </c>
    </row>
    <row r="17" spans="1:10" ht="13.5">
      <c r="A17" s="22" t="s">
        <v>19</v>
      </c>
      <c r="B17" s="15">
        <f>SUM(B14:B16)</f>
        <v>2616</v>
      </c>
      <c r="C17" s="43">
        <f>B17/'2011'!B17</f>
        <v>0.5934664246823956</v>
      </c>
      <c r="D17" s="15">
        <f>SUM(D14:D16)</f>
        <v>2691</v>
      </c>
      <c r="E17" s="17">
        <f>D17/'2011'!D17</f>
        <v>0.7565364070846219</v>
      </c>
      <c r="F17" s="18">
        <f>SUM(F14:F16)</f>
        <v>376</v>
      </c>
      <c r="G17" s="17">
        <f>F17/'2011'!F17</f>
        <v>0.29984051036682613</v>
      </c>
      <c r="H17" s="19">
        <f>SUM(H14:H16)</f>
        <v>3067</v>
      </c>
      <c r="I17" s="16">
        <f>H17/'2011'!H17</f>
        <v>0.6374974017875702</v>
      </c>
      <c r="J17" s="21"/>
    </row>
    <row r="18" spans="1:10" ht="13.5">
      <c r="A18" s="22" t="s">
        <v>20</v>
      </c>
      <c r="B18" s="15">
        <v>668</v>
      </c>
      <c r="C18" s="43">
        <f>B18/'2011'!B18</f>
        <v>0.3767625493513818</v>
      </c>
      <c r="D18" s="15">
        <v>579</v>
      </c>
      <c r="E18" s="17">
        <f>D18/'2011'!D18</f>
        <v>0.4877843302443134</v>
      </c>
      <c r="F18" s="18">
        <v>94</v>
      </c>
      <c r="G18" s="17">
        <f>F18/'2011'!F18</f>
        <v>0.2883435582822086</v>
      </c>
      <c r="H18" s="46">
        <f>D18+F18</f>
        <v>673</v>
      </c>
      <c r="I18" s="16">
        <f>H18/'2011'!H18</f>
        <v>0.4448116325181758</v>
      </c>
      <c r="J18" s="21">
        <v>1966</v>
      </c>
    </row>
    <row r="19" spans="1:10" ht="13.5">
      <c r="A19" s="22" t="s">
        <v>21</v>
      </c>
      <c r="B19" s="15">
        <v>522</v>
      </c>
      <c r="C19" s="16">
        <f>B19/'2011'!B19</f>
        <v>0.27633668607728956</v>
      </c>
      <c r="D19" s="15">
        <v>549</v>
      </c>
      <c r="E19" s="17">
        <f>D19/'2011'!D19</f>
        <v>0.4236111111111111</v>
      </c>
      <c r="F19" s="18">
        <v>68</v>
      </c>
      <c r="G19" s="17">
        <f>F19/'2011'!F19</f>
        <v>0.14814814814814814</v>
      </c>
      <c r="H19" s="46">
        <f>D19+F19</f>
        <v>617</v>
      </c>
      <c r="I19" s="16">
        <f>H19/'2011'!H19</f>
        <v>0.35156695156695156</v>
      </c>
      <c r="J19" s="21">
        <v>1871</v>
      </c>
    </row>
    <row r="20" spans="1:10" ht="13.5">
      <c r="A20" s="22" t="s">
        <v>22</v>
      </c>
      <c r="B20" s="15">
        <v>841</v>
      </c>
      <c r="C20" s="16">
        <f>B20/'2011'!B20</f>
        <v>0.6129737609329446</v>
      </c>
      <c r="D20" s="15">
        <v>659</v>
      </c>
      <c r="E20" s="17">
        <f>D20/'2011'!D20</f>
        <v>0.6857440166493236</v>
      </c>
      <c r="F20" s="18">
        <v>100</v>
      </c>
      <c r="G20" s="17">
        <f>F20/'2011'!F20</f>
        <v>0.3225806451612903</v>
      </c>
      <c r="H20" s="46">
        <f>D20+F20</f>
        <v>759</v>
      </c>
      <c r="I20" s="16">
        <f>H20/'2011'!H20</f>
        <v>0.5971675845790716</v>
      </c>
      <c r="J20" s="21">
        <v>1953</v>
      </c>
    </row>
    <row r="21" spans="1:10" ht="13.5">
      <c r="A21" s="22" t="s">
        <v>23</v>
      </c>
      <c r="B21" s="15">
        <f>SUM(B18:B20)</f>
        <v>2031</v>
      </c>
      <c r="C21" s="16">
        <f>B21/'2011'!B21</f>
        <v>0.4034564958283671</v>
      </c>
      <c r="D21" s="15">
        <f>SUM(D18:D20)</f>
        <v>1787</v>
      </c>
      <c r="E21" s="17">
        <f>D21/'2011'!D21</f>
        <v>0.5188734030197445</v>
      </c>
      <c r="F21" s="18">
        <f>SUM(F18:F20)</f>
        <v>262</v>
      </c>
      <c r="G21" s="17">
        <f>F21/'2011'!F21</f>
        <v>0.23926940639269406</v>
      </c>
      <c r="H21" s="18">
        <f>SUM(H18:H20)</f>
        <v>2049</v>
      </c>
      <c r="I21" s="20">
        <f>H21/'2011'!H21</f>
        <v>0.4514210178453404</v>
      </c>
      <c r="J21" s="21"/>
    </row>
    <row r="22" spans="1:10" ht="13.5">
      <c r="A22" s="22" t="s">
        <v>24</v>
      </c>
      <c r="B22" s="15">
        <f>SUM(B21,B17)</f>
        <v>4647</v>
      </c>
      <c r="C22" s="16">
        <f>B22/'2011'!B22</f>
        <v>0.49216267739885616</v>
      </c>
      <c r="D22" s="15">
        <f>SUM(D21,D17)</f>
        <v>4478</v>
      </c>
      <c r="E22" s="17">
        <f>D22/'2011'!D22</f>
        <v>0.6396229110127125</v>
      </c>
      <c r="F22" s="18">
        <f>SUM(F21,F17)</f>
        <v>638</v>
      </c>
      <c r="G22" s="17">
        <f>F22/'2011'!F22</f>
        <v>0.2716049382716049</v>
      </c>
      <c r="H22" s="18">
        <f>SUM(H21,H17)</f>
        <v>5116</v>
      </c>
      <c r="I22" s="20">
        <f>H22/'2011'!H22</f>
        <v>0.5471657754010695</v>
      </c>
      <c r="J22" s="21"/>
    </row>
    <row r="23" spans="1:10" ht="14.25" thickBot="1">
      <c r="A23" s="23" t="s">
        <v>56</v>
      </c>
      <c r="B23" s="24">
        <f>SUM(B13,B22)</f>
        <v>11163</v>
      </c>
      <c r="C23" s="25">
        <f>B23/'2011'!B23</f>
        <v>0.4628301339193167</v>
      </c>
      <c r="D23" s="24">
        <f>SUM(D13,D22)</f>
        <v>11329</v>
      </c>
      <c r="E23" s="26">
        <f>D23/'2011'!D23</f>
        <v>0.6926086690713456</v>
      </c>
      <c r="F23" s="27">
        <f>SUM(F13,F22)</f>
        <v>1580</v>
      </c>
      <c r="G23" s="26">
        <f>F23/'2011'!F23</f>
        <v>0.20957686695848254</v>
      </c>
      <c r="H23" s="27">
        <f>SUM(H13,H22)</f>
        <v>12909</v>
      </c>
      <c r="I23" s="28">
        <f>H23/'2011'!H23</f>
        <v>0.5402159357214597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4.25" thickBot="1">
      <c r="A1" s="52" t="s">
        <v>53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51</v>
      </c>
      <c r="B4" s="7">
        <v>24608</v>
      </c>
      <c r="C4" s="8">
        <v>0.799246484133944</v>
      </c>
      <c r="D4" s="7">
        <v>19248</v>
      </c>
      <c r="E4" s="9">
        <v>1.0473392099249101</v>
      </c>
      <c r="F4" s="10">
        <v>5303</v>
      </c>
      <c r="G4" s="9">
        <v>0.42590956549674724</v>
      </c>
      <c r="H4" s="11">
        <v>24551</v>
      </c>
      <c r="I4" s="12">
        <v>0.7963605695935645</v>
      </c>
      <c r="J4" s="13"/>
    </row>
    <row r="5" spans="1:10" ht="13.5">
      <c r="A5" s="22" t="s">
        <v>54</v>
      </c>
      <c r="B5" s="34">
        <v>3506</v>
      </c>
      <c r="C5" s="35">
        <f>B5/'2010'!B5</f>
        <v>1.5170921678926872</v>
      </c>
      <c r="D5" s="34">
        <v>1570</v>
      </c>
      <c r="E5" s="36">
        <f>D5/'2010'!D5</f>
        <v>0.7377819548872181</v>
      </c>
      <c r="F5" s="37">
        <v>2157</v>
      </c>
      <c r="G5" s="36">
        <f>F5/'2010'!F5</f>
        <v>4.031775700934579</v>
      </c>
      <c r="H5" s="38">
        <f>D5+F5</f>
        <v>3727</v>
      </c>
      <c r="I5" s="35">
        <f>H5/'2010'!H5</f>
        <v>1.3995493803980472</v>
      </c>
      <c r="J5" s="39">
        <v>3255</v>
      </c>
    </row>
    <row r="6" spans="1:10" ht="13.5">
      <c r="A6" s="22" t="s">
        <v>8</v>
      </c>
      <c r="B6" s="34">
        <v>1841</v>
      </c>
      <c r="C6" s="35">
        <f>B6/'2010'!B6</f>
        <v>1.2040549378678875</v>
      </c>
      <c r="D6" s="34">
        <v>1959</v>
      </c>
      <c r="E6" s="36">
        <f>D6/'2010'!D6</f>
        <v>1.6311407160699418</v>
      </c>
      <c r="F6" s="37">
        <v>928</v>
      </c>
      <c r="G6" s="36">
        <f>F6/'2010'!F6</f>
        <v>1.1806615776081424</v>
      </c>
      <c r="H6" s="38">
        <f>D6+F6</f>
        <v>2887</v>
      </c>
      <c r="I6" s="35">
        <f>H6/'2010'!H6</f>
        <v>1.4529441368897835</v>
      </c>
      <c r="J6" s="39">
        <v>2209</v>
      </c>
    </row>
    <row r="7" spans="1:10" ht="13.5">
      <c r="A7" s="22" t="s">
        <v>9</v>
      </c>
      <c r="B7" s="34">
        <v>3200</v>
      </c>
      <c r="C7" s="35">
        <f>B7/'2010'!B7</f>
        <v>1.7486338797814207</v>
      </c>
      <c r="D7" s="34">
        <v>2390</v>
      </c>
      <c r="E7" s="36">
        <f>D7/'2010'!D7</f>
        <v>1.726878612716763</v>
      </c>
      <c r="F7" s="37">
        <v>653</v>
      </c>
      <c r="G7" s="36">
        <f>F7/'2010'!F7</f>
        <v>0.768235294117647</v>
      </c>
      <c r="H7" s="38">
        <f>D7+F7</f>
        <v>3043</v>
      </c>
      <c r="I7" s="35">
        <f>H7/'2010'!H7</f>
        <v>1.3621307072515667</v>
      </c>
      <c r="J7" s="39">
        <v>2365</v>
      </c>
    </row>
    <row r="8" spans="1:10" ht="13.5">
      <c r="A8" s="22" t="s">
        <v>10</v>
      </c>
      <c r="B8" s="34">
        <f>SUM(B5:B7)</f>
        <v>8547</v>
      </c>
      <c r="C8" s="35">
        <f>B8/'2010'!B8</f>
        <v>1.5074074074074073</v>
      </c>
      <c r="D8" s="34">
        <f>SUM(D5:D7)</f>
        <v>5919</v>
      </c>
      <c r="E8" s="36">
        <f>D8/'2010'!D8</f>
        <v>1.2558879694462126</v>
      </c>
      <c r="F8" s="37">
        <f>SUM(F5:F7)</f>
        <v>3738</v>
      </c>
      <c r="G8" s="36">
        <f>F8/'2010'!F8</f>
        <v>1.721787194841087</v>
      </c>
      <c r="H8" s="40">
        <f>SUM(H5:H7)</f>
        <v>9657</v>
      </c>
      <c r="I8" s="35">
        <f>H8/'2010'!H8</f>
        <v>1.4028181289947705</v>
      </c>
      <c r="J8" s="39"/>
    </row>
    <row r="9" spans="1:10" ht="13.5">
      <c r="A9" s="22" t="s">
        <v>11</v>
      </c>
      <c r="B9" s="34">
        <v>2004</v>
      </c>
      <c r="C9" s="35">
        <f>B9/'2010'!B9</f>
        <v>0.8051426275612696</v>
      </c>
      <c r="D9" s="34">
        <v>1296</v>
      </c>
      <c r="E9" s="36">
        <f>D9/'2010'!D9</f>
        <v>0.8212927756653993</v>
      </c>
      <c r="F9" s="37">
        <v>582</v>
      </c>
      <c r="G9" s="36">
        <f>F9/'2010'!F9</f>
        <v>1.0411449016100178</v>
      </c>
      <c r="H9" s="38">
        <f>D9+F9</f>
        <v>1878</v>
      </c>
      <c r="I9" s="35">
        <f>H9/'2010'!H9</f>
        <v>0.8788020589611605</v>
      </c>
      <c r="J9" s="39">
        <v>2492</v>
      </c>
    </row>
    <row r="10" spans="1:10" ht="13.5">
      <c r="A10" s="22" t="s">
        <v>12</v>
      </c>
      <c r="B10" s="34">
        <v>2268</v>
      </c>
      <c r="C10" s="35">
        <f>B10/'2010'!B10</f>
        <v>0.9387417218543046</v>
      </c>
      <c r="D10" s="34">
        <v>1010</v>
      </c>
      <c r="E10" s="36">
        <f>D10/'2010'!D10</f>
        <v>0.4905293831957261</v>
      </c>
      <c r="F10" s="37">
        <v>440</v>
      </c>
      <c r="G10" s="36">
        <f>F10/'2010'!F10</f>
        <v>1.4332247557003257</v>
      </c>
      <c r="H10" s="38">
        <f>D10+F10</f>
        <v>1450</v>
      </c>
      <c r="I10" s="35">
        <f>H10/'2010'!H10</f>
        <v>0.6128486897717667</v>
      </c>
      <c r="J10" s="39">
        <v>3310</v>
      </c>
    </row>
    <row r="11" spans="1:10" ht="13.5">
      <c r="A11" s="22" t="s">
        <v>13</v>
      </c>
      <c r="B11" s="34">
        <v>1858</v>
      </c>
      <c r="C11" s="35">
        <f>B11/'2010'!B11</f>
        <v>0.6512443042411497</v>
      </c>
      <c r="D11" s="34">
        <v>1131</v>
      </c>
      <c r="E11" s="36">
        <f>D11/'2010'!D11</f>
        <v>0.5672016048144434</v>
      </c>
      <c r="F11" s="37">
        <v>430</v>
      </c>
      <c r="G11" s="36">
        <f>F11/'2010'!F11</f>
        <v>1.0141509433962264</v>
      </c>
      <c r="H11" s="38">
        <f>D11+F11</f>
        <v>1561</v>
      </c>
      <c r="I11" s="35">
        <f>H11/'2010'!H11</f>
        <v>0.6455748552522746</v>
      </c>
      <c r="J11" s="39">
        <v>3607</v>
      </c>
    </row>
    <row r="12" spans="1:10" ht="13.5">
      <c r="A12" s="22" t="s">
        <v>14</v>
      </c>
      <c r="B12" s="34">
        <f>SUM(B9:B11)</f>
        <v>6130</v>
      </c>
      <c r="C12" s="35">
        <f>B12/'2010'!B12</f>
        <v>0.7901521010569734</v>
      </c>
      <c r="D12" s="34">
        <f>SUM(D9:D11)</f>
        <v>3437</v>
      </c>
      <c r="E12" s="36">
        <f>D12/'2010'!D12</f>
        <v>0.6103711596519268</v>
      </c>
      <c r="F12" s="41">
        <f>SUM(F9:F11)</f>
        <v>1452</v>
      </c>
      <c r="G12" s="36">
        <f>F12/'2010'!F12</f>
        <v>1.1255813953488372</v>
      </c>
      <c r="H12" s="40">
        <f>SUM(H9:H11)</f>
        <v>4889</v>
      </c>
      <c r="I12" s="35">
        <f>H12/'2010'!H12</f>
        <v>0.7064008091316284</v>
      </c>
      <c r="J12" s="39"/>
    </row>
    <row r="13" spans="1:10" ht="13.5">
      <c r="A13" s="22" t="s">
        <v>15</v>
      </c>
      <c r="B13" s="34">
        <f>SUM(B5:B7,B9:B11)</f>
        <v>14677</v>
      </c>
      <c r="C13" s="35">
        <f>B13/'2010'!B13</f>
        <v>1.093014596365803</v>
      </c>
      <c r="D13" s="34">
        <f>SUM(D5:D7,D9:D11)</f>
        <v>9356</v>
      </c>
      <c r="E13" s="36">
        <f>D13/'2010'!D13</f>
        <v>0.9044856921887084</v>
      </c>
      <c r="F13" s="41">
        <f>SUM(F5:F7,F9:F11)</f>
        <v>5190</v>
      </c>
      <c r="G13" s="36">
        <f>F13/'2010'!F13</f>
        <v>1.4995665992487721</v>
      </c>
      <c r="H13" s="40">
        <f>SUM(H5:H7,H9:H11)</f>
        <v>14546</v>
      </c>
      <c r="I13" s="35">
        <f>H13/'2010'!H13</f>
        <v>1.053676204273814</v>
      </c>
      <c r="J13" s="39"/>
    </row>
    <row r="14" spans="1:10" ht="13.5">
      <c r="A14" s="22" t="s">
        <v>16</v>
      </c>
      <c r="B14" s="15">
        <v>1769</v>
      </c>
      <c r="C14" s="35">
        <f>B14/'2010'!B14</f>
        <v>0.7862222222222223</v>
      </c>
      <c r="D14" s="15">
        <v>1177</v>
      </c>
      <c r="E14" s="36">
        <f>D14/'2010'!D14</f>
        <v>0.7129012719563901</v>
      </c>
      <c r="F14" s="18">
        <v>777</v>
      </c>
      <c r="G14" s="36">
        <f>F14/'2010'!F14</f>
        <v>1.0897615708274895</v>
      </c>
      <c r="H14" s="38">
        <f>D14+F14</f>
        <v>1954</v>
      </c>
      <c r="I14" s="35">
        <f>H14/'2010'!H14</f>
        <v>0.8265651438240271</v>
      </c>
      <c r="J14" s="21">
        <v>3422</v>
      </c>
    </row>
    <row r="15" spans="1:10" ht="13.5">
      <c r="A15" s="22" t="s">
        <v>17</v>
      </c>
      <c r="B15" s="15">
        <v>711</v>
      </c>
      <c r="C15" s="35">
        <f>B15/'2010'!B15</f>
        <v>0.4607906675307842</v>
      </c>
      <c r="D15" s="15">
        <v>1027</v>
      </c>
      <c r="E15" s="17">
        <f>D15/'2010'!D15</f>
        <v>0.7875766871165644</v>
      </c>
      <c r="F15" s="18">
        <v>123</v>
      </c>
      <c r="G15" s="17">
        <f>F15/'2010'!F15</f>
        <v>0.3106060606060606</v>
      </c>
      <c r="H15" s="38">
        <f>D15+F15</f>
        <v>1150</v>
      </c>
      <c r="I15" s="16">
        <f>H15/'2010'!H15</f>
        <v>0.6764705882352942</v>
      </c>
      <c r="J15" s="21">
        <v>2983</v>
      </c>
    </row>
    <row r="16" spans="1:10" ht="13.5">
      <c r="A16" s="22" t="s">
        <v>18</v>
      </c>
      <c r="B16" s="15">
        <v>1928</v>
      </c>
      <c r="C16" s="35">
        <f>B16/'2010'!B16</f>
        <v>0.8649618663077613</v>
      </c>
      <c r="D16" s="15">
        <v>1353</v>
      </c>
      <c r="E16" s="17">
        <f>D16/'2010'!D16</f>
        <v>0.6158397815202549</v>
      </c>
      <c r="F16" s="18">
        <v>354</v>
      </c>
      <c r="G16" s="17">
        <f>F16/'2010'!F16</f>
        <v>2.158536585365854</v>
      </c>
      <c r="H16" s="38">
        <f>D16+F16</f>
        <v>1707</v>
      </c>
      <c r="I16" s="16">
        <f>H16/'2010'!H16</f>
        <v>0.7229987293519695</v>
      </c>
      <c r="J16" s="21">
        <v>3204</v>
      </c>
    </row>
    <row r="17" spans="1:10" ht="13.5">
      <c r="A17" s="22" t="s">
        <v>19</v>
      </c>
      <c r="B17" s="15">
        <f>SUM(B14:B16)</f>
        <v>4408</v>
      </c>
      <c r="C17" s="35">
        <f>B17/'2010'!B17</f>
        <v>0.7319827299900366</v>
      </c>
      <c r="D17" s="15">
        <f>SUM(D14:D16)</f>
        <v>3557</v>
      </c>
      <c r="E17" s="17">
        <f>D17/'2010'!D17</f>
        <v>0.6904114906832298</v>
      </c>
      <c r="F17" s="18">
        <f>SUM(F14:F16)</f>
        <v>1254</v>
      </c>
      <c r="G17" s="17">
        <f>F17/'2010'!F17</f>
        <v>0.9850746268656716</v>
      </c>
      <c r="H17" s="19">
        <f>SUM(H14:H16)</f>
        <v>4811</v>
      </c>
      <c r="I17" s="16">
        <f>H17/'2010'!H17</f>
        <v>0.7487937743190661</v>
      </c>
      <c r="J17" s="21"/>
    </row>
    <row r="18" spans="1:10" ht="13.5">
      <c r="A18" s="22" t="s">
        <v>20</v>
      </c>
      <c r="B18" s="15">
        <v>1773</v>
      </c>
      <c r="C18" s="35">
        <f>B18/'2010'!B18</f>
        <v>1.1074328544659588</v>
      </c>
      <c r="D18" s="15">
        <v>1187</v>
      </c>
      <c r="E18" s="17">
        <f>D18/'2010'!D18</f>
        <v>0.8551873198847262</v>
      </c>
      <c r="F18" s="18">
        <v>326</v>
      </c>
      <c r="G18" s="17">
        <f>F18/'2010'!F18</f>
        <v>2.1879194630872485</v>
      </c>
      <c r="H18" s="38">
        <f>D18+F18</f>
        <v>1513</v>
      </c>
      <c r="I18" s="16">
        <f>H18/'2010'!H18</f>
        <v>0.9843851659076123</v>
      </c>
      <c r="J18" s="21">
        <v>3464</v>
      </c>
    </row>
    <row r="19" spans="1:10" ht="13.5">
      <c r="A19" s="22" t="s">
        <v>21</v>
      </c>
      <c r="B19" s="15">
        <v>1889</v>
      </c>
      <c r="C19" s="16">
        <f>B19/'2010'!B19</f>
        <v>0.9033955045432808</v>
      </c>
      <c r="D19" s="15">
        <v>1296</v>
      </c>
      <c r="E19" s="17">
        <f>D19/'2010'!D19</f>
        <v>1.359916054564533</v>
      </c>
      <c r="F19" s="18">
        <v>459</v>
      </c>
      <c r="G19" s="17">
        <f>F19/'2010'!F19</f>
        <v>2.815950920245399</v>
      </c>
      <c r="H19" s="31">
        <f>D19+F19</f>
        <v>1755</v>
      </c>
      <c r="I19" s="16">
        <f>H19/'2010'!H19</f>
        <v>1.5725806451612903</v>
      </c>
      <c r="J19" s="21">
        <v>3598</v>
      </c>
    </row>
    <row r="20" spans="1:10" ht="13.5">
      <c r="A20" s="22" t="s">
        <v>22</v>
      </c>
      <c r="B20" s="15">
        <v>1372</v>
      </c>
      <c r="C20" s="16">
        <f>B20/'2010'!B20</f>
        <v>0.9358799454297408</v>
      </c>
      <c r="D20" s="15">
        <v>961</v>
      </c>
      <c r="E20" s="17">
        <f>D20/'2010'!D20</f>
        <v>0.6810772501771793</v>
      </c>
      <c r="F20" s="18">
        <v>310</v>
      </c>
      <c r="G20" s="17">
        <f>F20/'2010'!F20</f>
        <v>1.206225680933852</v>
      </c>
      <c r="H20" s="19">
        <f>D20+F20</f>
        <v>1271</v>
      </c>
      <c r="I20" s="16">
        <f>H20/'2010'!H20</f>
        <v>0.761990407673861</v>
      </c>
      <c r="J20" s="21">
        <v>3699</v>
      </c>
    </row>
    <row r="21" spans="1:10" ht="13.5">
      <c r="A21" s="22" t="s">
        <v>23</v>
      </c>
      <c r="B21" s="15">
        <f>SUM(B18:B20)</f>
        <v>5034</v>
      </c>
      <c r="C21" s="16">
        <f>B21/'2010'!B21</f>
        <v>0.9759596742923614</v>
      </c>
      <c r="D21" s="15">
        <f>SUM(D18:D20)</f>
        <v>3444</v>
      </c>
      <c r="E21" s="17">
        <f>D21/'2010'!D21</f>
        <v>0.917910447761194</v>
      </c>
      <c r="F21" s="18">
        <f>SUM(F18:F20)</f>
        <v>1095</v>
      </c>
      <c r="G21" s="17">
        <f>F21/'2010'!F21</f>
        <v>1.9244288224956063</v>
      </c>
      <c r="H21" s="18">
        <f>SUM(H18:H20)</f>
        <v>4539</v>
      </c>
      <c r="I21" s="20">
        <f>H21/'2010'!H21</f>
        <v>1.0504512844249017</v>
      </c>
      <c r="J21" s="21"/>
    </row>
    <row r="22" spans="1:10" ht="13.5">
      <c r="A22" s="22" t="s">
        <v>24</v>
      </c>
      <c r="B22" s="15">
        <f>SUM(B21,B17)</f>
        <v>9442</v>
      </c>
      <c r="C22" s="16">
        <f>B22/'2010'!B22</f>
        <v>0.8445438282647585</v>
      </c>
      <c r="D22" s="15">
        <f>SUM(D21,D17)</f>
        <v>7001</v>
      </c>
      <c r="E22" s="17">
        <f>D22/'2010'!D22</f>
        <v>0.7862758310871518</v>
      </c>
      <c r="F22" s="18">
        <f>SUM(F21,F17)</f>
        <v>2349</v>
      </c>
      <c r="G22" s="17">
        <f>F22/'2010'!F22</f>
        <v>1.275244299674267</v>
      </c>
      <c r="H22" s="18">
        <f>SUM(H21,H17)</f>
        <v>9350</v>
      </c>
      <c r="I22" s="20">
        <f>H22/'2010'!H22</f>
        <v>0.8700911967243625</v>
      </c>
      <c r="J22" s="21"/>
    </row>
    <row r="23" spans="1:10" ht="14.25" thickBot="1">
      <c r="A23" s="23" t="s">
        <v>52</v>
      </c>
      <c r="B23" s="24">
        <f>SUM(B13,B22)</f>
        <v>24119</v>
      </c>
      <c r="C23" s="25">
        <f>B23/'2010'!B23</f>
        <v>0.9801284135240572</v>
      </c>
      <c r="D23" s="24">
        <f>SUM(D13,D22)</f>
        <v>16357</v>
      </c>
      <c r="E23" s="26">
        <f>D23/'2010'!D23</f>
        <v>0.8498025768911056</v>
      </c>
      <c r="F23" s="27">
        <f>SUM(F13,F22)</f>
        <v>7539</v>
      </c>
      <c r="G23" s="26">
        <f>F23/'2010'!F23</f>
        <v>1.421648123703564</v>
      </c>
      <c r="H23" s="27">
        <f>SUM(H13,H22)</f>
        <v>23896</v>
      </c>
      <c r="I23" s="28">
        <f>H23/'2010'!H23</f>
        <v>0.9733208423282147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I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4.25" thickBot="1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48</v>
      </c>
      <c r="B4" s="7">
        <v>30789</v>
      </c>
      <c r="C4" s="8">
        <v>1.1833730494273196</v>
      </c>
      <c r="D4" s="7">
        <v>18378</v>
      </c>
      <c r="E4" s="9">
        <v>1.2111506524317912</v>
      </c>
      <c r="F4" s="10">
        <v>12451</v>
      </c>
      <c r="G4" s="9">
        <v>1.2570418980312974</v>
      </c>
      <c r="H4" s="11">
        <v>30829</v>
      </c>
      <c r="I4" s="12">
        <v>1.2292754894533275</v>
      </c>
      <c r="J4" s="13"/>
    </row>
    <row r="5" spans="1:10" ht="13.5">
      <c r="A5" s="14">
        <v>40179</v>
      </c>
      <c r="B5" s="34">
        <v>2311</v>
      </c>
      <c r="C5" s="35">
        <f>B5/'2009'!B5</f>
        <v>1.845846645367412</v>
      </c>
      <c r="D5" s="34">
        <v>2128</v>
      </c>
      <c r="E5" s="36">
        <f>D5/'2009'!D5</f>
        <v>1.7807531380753139</v>
      </c>
      <c r="F5" s="37">
        <v>535</v>
      </c>
      <c r="G5" s="36">
        <f>F5/'2009'!F5</f>
        <v>0.7753623188405797</v>
      </c>
      <c r="H5" s="38">
        <v>2663</v>
      </c>
      <c r="I5" s="35">
        <f>H5/'2009'!H5</f>
        <v>1.412732095490716</v>
      </c>
      <c r="J5" s="39">
        <v>3067</v>
      </c>
    </row>
    <row r="6" spans="1:10" ht="13.5">
      <c r="A6" s="22" t="s">
        <v>8</v>
      </c>
      <c r="B6" s="34">
        <v>1529</v>
      </c>
      <c r="C6" s="35">
        <f>B6/'2009'!B6</f>
        <v>0.632079371641174</v>
      </c>
      <c r="D6" s="34">
        <v>1201</v>
      </c>
      <c r="E6" s="36">
        <f>D6/'2009'!D6</f>
        <v>0.6268267223382046</v>
      </c>
      <c r="F6" s="37">
        <v>786</v>
      </c>
      <c r="G6" s="36">
        <f>F6/'2009'!F6</f>
        <v>0.8103092783505155</v>
      </c>
      <c r="H6" s="38">
        <v>1987</v>
      </c>
      <c r="I6" s="35">
        <f>H6/'2009'!H6</f>
        <v>0.6884961884961885</v>
      </c>
      <c r="J6" s="39">
        <v>2609</v>
      </c>
    </row>
    <row r="7" spans="1:10" ht="13.5">
      <c r="A7" s="22" t="s">
        <v>9</v>
      </c>
      <c r="B7" s="34">
        <v>1830</v>
      </c>
      <c r="C7" s="35">
        <f>B7/'2009'!B7</f>
        <v>0.4949959426562077</v>
      </c>
      <c r="D7" s="34">
        <v>1384</v>
      </c>
      <c r="E7" s="36">
        <f>D7/'2009'!D7</f>
        <v>0.5529364762285258</v>
      </c>
      <c r="F7" s="37">
        <v>850</v>
      </c>
      <c r="G7" s="36">
        <f>F7/'2009'!F7</f>
        <v>0.7252559726962458</v>
      </c>
      <c r="H7" s="38">
        <f>D7+F7</f>
        <v>2234</v>
      </c>
      <c r="I7" s="35">
        <f>H7/'2009'!H7</f>
        <v>0.6078911564625851</v>
      </c>
      <c r="J7" s="39">
        <v>2205</v>
      </c>
    </row>
    <row r="8" spans="1:10" ht="13.5">
      <c r="A8" s="22" t="s">
        <v>10</v>
      </c>
      <c r="B8" s="34">
        <f>SUM(B5:B7)</f>
        <v>5670</v>
      </c>
      <c r="C8" s="35">
        <f>B8/'2009'!B8</f>
        <v>0.7695439739413681</v>
      </c>
      <c r="D8" s="34">
        <f>SUM(D5:D7)</f>
        <v>4713</v>
      </c>
      <c r="E8" s="36">
        <f>D8/'2009'!D8</f>
        <v>0.8395083719273245</v>
      </c>
      <c r="F8" s="37">
        <f>SUM(F5:F7)</f>
        <v>2171</v>
      </c>
      <c r="G8" s="36">
        <f>F8/'2009'!F8</f>
        <v>0.7665960451977402</v>
      </c>
      <c r="H8" s="40">
        <f>SUM(H5:H7)</f>
        <v>6884</v>
      </c>
      <c r="I8" s="35">
        <f>H8/'2009'!H8</f>
        <v>0.8150603836135448</v>
      </c>
      <c r="J8" s="39"/>
    </row>
    <row r="9" spans="1:10" ht="13.5">
      <c r="A9" s="22" t="s">
        <v>11</v>
      </c>
      <c r="B9" s="34">
        <v>2489</v>
      </c>
      <c r="C9" s="35">
        <f>B9/'2009'!B9</f>
        <v>0.8526892771497088</v>
      </c>
      <c r="D9" s="34">
        <v>1578</v>
      </c>
      <c r="E9" s="36">
        <f>D9/'2009'!D9</f>
        <v>0.7739087788131437</v>
      </c>
      <c r="F9" s="37">
        <v>559</v>
      </c>
      <c r="G9" s="36">
        <f>F9/'2009'!F9</f>
        <v>0.7075949367088608</v>
      </c>
      <c r="H9" s="38">
        <f>D9+F9</f>
        <v>2137</v>
      </c>
      <c r="I9" s="35">
        <f>H9/'2009'!H9</f>
        <v>0.7553905973842348</v>
      </c>
      <c r="J9" s="39">
        <v>2557</v>
      </c>
    </row>
    <row r="10" spans="1:10" ht="13.5">
      <c r="A10" s="22" t="s">
        <v>12</v>
      </c>
      <c r="B10" s="34">
        <v>2416</v>
      </c>
      <c r="C10" s="35">
        <f>B10/'2009'!B10</f>
        <v>1.0285227756492124</v>
      </c>
      <c r="D10" s="34">
        <v>2059</v>
      </c>
      <c r="E10" s="36">
        <f>D10/'2009'!D10</f>
        <v>2.185774946921444</v>
      </c>
      <c r="F10" s="37">
        <v>307</v>
      </c>
      <c r="G10" s="36">
        <f>F10/'2009'!F10</f>
        <v>0.2356101304681504</v>
      </c>
      <c r="H10" s="38">
        <f>D10+F10</f>
        <v>2366</v>
      </c>
      <c r="I10" s="35">
        <f>H10/'2009'!H10</f>
        <v>1.0538975501113585</v>
      </c>
      <c r="J10" s="39">
        <v>2607</v>
      </c>
    </row>
    <row r="11" spans="1:10" ht="13.5">
      <c r="A11" s="22" t="s">
        <v>13</v>
      </c>
      <c r="B11" s="34">
        <v>2853</v>
      </c>
      <c r="C11" s="35">
        <f>B11/'2009'!B11</f>
        <v>0.9570613887957061</v>
      </c>
      <c r="D11" s="34">
        <v>1994</v>
      </c>
      <c r="E11" s="36">
        <f>D11/'2009'!D11</f>
        <v>1.6304170073589535</v>
      </c>
      <c r="F11" s="37">
        <v>424</v>
      </c>
      <c r="G11" s="36">
        <f>F11/'2009'!F11</f>
        <v>0.33570863024544734</v>
      </c>
      <c r="H11" s="38">
        <f>D11+F11</f>
        <v>2418</v>
      </c>
      <c r="I11" s="35">
        <f>H11/'2009'!H11</f>
        <v>0.9726468222043443</v>
      </c>
      <c r="J11" s="39">
        <v>3042</v>
      </c>
    </row>
    <row r="12" spans="1:10" ht="13.5">
      <c r="A12" s="22" t="s">
        <v>14</v>
      </c>
      <c r="B12" s="34">
        <f>SUM(B9:B11)</f>
        <v>7758</v>
      </c>
      <c r="C12" s="35">
        <f>B12/'2009'!B12</f>
        <v>0.940477633652564</v>
      </c>
      <c r="D12" s="34">
        <f>SUM(D9:D11)</f>
        <v>5631</v>
      </c>
      <c r="E12" s="36">
        <f>D12/'2009'!D12</f>
        <v>1.3394386298763084</v>
      </c>
      <c r="F12" s="41">
        <f>SUM(F9:F11)</f>
        <v>1290</v>
      </c>
      <c r="G12" s="36">
        <f>F12/'2009'!F12</f>
        <v>0.3843861740166865</v>
      </c>
      <c r="H12" s="40">
        <f>SUM(H9:H11)</f>
        <v>6921</v>
      </c>
      <c r="I12" s="35">
        <f>H12/'2009'!H12</f>
        <v>0.9154761904761904</v>
      </c>
      <c r="J12" s="39"/>
    </row>
    <row r="13" spans="1:10" ht="13.5">
      <c r="A13" s="22" t="s">
        <v>15</v>
      </c>
      <c r="B13" s="34">
        <f>SUM(B5:B7,B9:B11)</f>
        <v>13428</v>
      </c>
      <c r="C13" s="35">
        <f>B13/'2009'!B13</f>
        <v>0.8598322341038612</v>
      </c>
      <c r="D13" s="34">
        <f>SUM(D5:D7,D9:D11)</f>
        <v>10344</v>
      </c>
      <c r="E13" s="36">
        <f>D13/'2009'!D13</f>
        <v>1.0535750662049297</v>
      </c>
      <c r="F13" s="41">
        <f>SUM(F5:F7,F9:F11)</f>
        <v>3461</v>
      </c>
      <c r="G13" s="36">
        <f>F13/'2009'!F13</f>
        <v>0.5593083387201034</v>
      </c>
      <c r="H13" s="40">
        <f>SUM(H5:H7,H9:H11)</f>
        <v>13805</v>
      </c>
      <c r="I13" s="35">
        <f>H13/'2009'!H13</f>
        <v>0.862489066600025</v>
      </c>
      <c r="J13" s="39"/>
    </row>
    <row r="14" spans="1:10" ht="13.5">
      <c r="A14" s="22" t="s">
        <v>16</v>
      </c>
      <c r="B14" s="15">
        <v>2250</v>
      </c>
      <c r="C14" s="35">
        <f>B14/'2009'!B14</f>
        <v>0.7650459027541653</v>
      </c>
      <c r="D14" s="15">
        <v>1651</v>
      </c>
      <c r="E14" s="36">
        <f>D14/'2009'!D14</f>
        <v>1.3</v>
      </c>
      <c r="F14" s="18">
        <v>713</v>
      </c>
      <c r="G14" s="36">
        <f>F14/'2009'!F14</f>
        <v>0.8093076049943246</v>
      </c>
      <c r="H14" s="38">
        <f>D14+F14</f>
        <v>2364</v>
      </c>
      <c r="I14" s="35">
        <f>H14/'2009'!H14</f>
        <v>1.099023709902371</v>
      </c>
      <c r="J14" s="21">
        <v>2928</v>
      </c>
    </row>
    <row r="15" spans="1:10" ht="13.5">
      <c r="A15" s="22" t="s">
        <v>17</v>
      </c>
      <c r="B15" s="15">
        <v>1543</v>
      </c>
      <c r="C15" s="35">
        <f>B15/'2009'!B15</f>
        <v>0.9910083493898523</v>
      </c>
      <c r="D15" s="15">
        <v>1304</v>
      </c>
      <c r="E15" s="17">
        <f>D15/'2009'!D15</f>
        <v>0.9567131327953045</v>
      </c>
      <c r="F15" s="18">
        <v>396</v>
      </c>
      <c r="G15" s="17">
        <f>F15/'2009'!F15</f>
        <v>0.3924677898909812</v>
      </c>
      <c r="H15" s="31">
        <f>D15+F15</f>
        <v>1700</v>
      </c>
      <c r="I15" s="16">
        <f>H15/'2009'!H15</f>
        <v>0.7166947723440135</v>
      </c>
      <c r="J15" s="21">
        <v>2771</v>
      </c>
    </row>
    <row r="16" spans="1:10" ht="13.5">
      <c r="A16" s="22" t="s">
        <v>18</v>
      </c>
      <c r="B16" s="15">
        <v>2229</v>
      </c>
      <c r="C16" s="35">
        <f>B16/'2009'!B16</f>
        <v>0.9002423263327949</v>
      </c>
      <c r="D16" s="15">
        <v>2197</v>
      </c>
      <c r="E16" s="17">
        <f>D16/'2009'!D16</f>
        <v>1.172358591248666</v>
      </c>
      <c r="F16" s="18">
        <v>164</v>
      </c>
      <c r="G16" s="17">
        <f>F16/'2009'!F16</f>
        <v>0.13387755102040816</v>
      </c>
      <c r="H16" s="31">
        <f>D16+F16</f>
        <v>2361</v>
      </c>
      <c r="I16" s="16">
        <f>H16/'2009'!H16</f>
        <v>0.7618586640851888</v>
      </c>
      <c r="J16" s="21">
        <v>2639</v>
      </c>
    </row>
    <row r="17" spans="1:10" ht="13.5">
      <c r="A17" s="22" t="s">
        <v>19</v>
      </c>
      <c r="B17" s="15">
        <f>SUM(B14:B16)</f>
        <v>6022</v>
      </c>
      <c r="C17" s="35">
        <f>B17/'2009'!B17</f>
        <v>0.8634929739030686</v>
      </c>
      <c r="D17" s="15">
        <f>SUM(D14:D16)</f>
        <v>5152</v>
      </c>
      <c r="E17" s="17">
        <f>D17/'2009'!D17</f>
        <v>1.1431107166629688</v>
      </c>
      <c r="F17" s="18">
        <f>SUM(F14:F16)</f>
        <v>1273</v>
      </c>
      <c r="G17" s="17">
        <f>F17/'2009'!F17</f>
        <v>0.4086677367576244</v>
      </c>
      <c r="H17" s="19">
        <f>SUM(H14:H16)</f>
        <v>6425</v>
      </c>
      <c r="I17" s="16">
        <f>H17/'2009'!H17</f>
        <v>0.8429546050905274</v>
      </c>
      <c r="J17" s="21"/>
    </row>
    <row r="18" spans="1:10" ht="13.5">
      <c r="A18" s="22" t="s">
        <v>20</v>
      </c>
      <c r="B18" s="15">
        <v>1601</v>
      </c>
      <c r="C18" s="35">
        <f>B18/'2009'!B18</f>
        <v>0.5967200894521059</v>
      </c>
      <c r="D18" s="15">
        <v>1388</v>
      </c>
      <c r="E18" s="17">
        <f>D18/'2009'!D18</f>
        <v>1.52026286966046</v>
      </c>
      <c r="F18" s="18">
        <v>149</v>
      </c>
      <c r="G18" s="17">
        <f>F18/'2009'!F18</f>
        <v>0.11365369946605644</v>
      </c>
      <c r="H18" s="31">
        <f>D18+F18</f>
        <v>1537</v>
      </c>
      <c r="I18" s="16">
        <f>H18/'2009'!H18</f>
        <v>0.6910971223021583</v>
      </c>
      <c r="J18" s="21">
        <v>2703</v>
      </c>
    </row>
    <row r="19" spans="1:10" ht="13.5">
      <c r="A19" s="22" t="s">
        <v>21</v>
      </c>
      <c r="B19" s="15">
        <v>2091</v>
      </c>
      <c r="C19" s="16">
        <f>B19/'2009'!B19</f>
        <v>0.7510775862068966</v>
      </c>
      <c r="D19" s="15">
        <v>953</v>
      </c>
      <c r="E19" s="17">
        <f>D19/'2009'!D19</f>
        <v>0.9645748987854251</v>
      </c>
      <c r="F19" s="18">
        <v>163</v>
      </c>
      <c r="G19" s="17">
        <f>F19/'2009'!F19</f>
        <v>0.09152161706906232</v>
      </c>
      <c r="H19" s="31">
        <f>D19+F19</f>
        <v>1116</v>
      </c>
      <c r="I19" s="16">
        <f>H19/'2009'!H19</f>
        <v>0.40303358613217766</v>
      </c>
      <c r="J19" s="21">
        <v>3678</v>
      </c>
    </row>
    <row r="20" spans="1:10" ht="13.5">
      <c r="A20" s="22" t="s">
        <v>22</v>
      </c>
      <c r="B20" s="15">
        <v>1466</v>
      </c>
      <c r="C20" s="16">
        <f>B20/'2009'!B20</f>
        <v>0.5367997070670084</v>
      </c>
      <c r="D20" s="15">
        <v>1411</v>
      </c>
      <c r="E20" s="17">
        <f>D20/'2009'!D20</f>
        <v>0.6556691449814126</v>
      </c>
      <c r="F20" s="18">
        <v>257</v>
      </c>
      <c r="G20" s="17">
        <f>F20/'2009'!F20</f>
        <v>4.589285714285714</v>
      </c>
      <c r="H20" s="19">
        <f>D20+F20</f>
        <v>1668</v>
      </c>
      <c r="I20" s="16">
        <f>H20/'2009'!H20</f>
        <v>0.7554347826086957</v>
      </c>
      <c r="J20" s="21">
        <v>3476</v>
      </c>
    </row>
    <row r="21" spans="1:10" ht="13.5">
      <c r="A21" s="22" t="s">
        <v>23</v>
      </c>
      <c r="B21" s="15">
        <f>SUM(B18:B20)</f>
        <v>5158</v>
      </c>
      <c r="C21" s="16">
        <f>B21/'2009'!B21</f>
        <v>0.6291778482556721</v>
      </c>
      <c r="D21" s="15">
        <f>SUM(D18:D20)</f>
        <v>3752</v>
      </c>
      <c r="E21" s="17">
        <f>D21/'2009'!D21</f>
        <v>0.92573402417962</v>
      </c>
      <c r="F21" s="18">
        <f>SUM(F18:F20)</f>
        <v>569</v>
      </c>
      <c r="G21" s="17">
        <f>F21/'2009'!F21</f>
        <v>0.18074968233799238</v>
      </c>
      <c r="H21" s="18">
        <f>SUM(H18:H20)</f>
        <v>4321</v>
      </c>
      <c r="I21" s="20">
        <f>H21/'2009'!H21</f>
        <v>0.6000555478405777</v>
      </c>
      <c r="J21" s="21"/>
    </row>
    <row r="22" spans="1:10" ht="13.5">
      <c r="A22" s="22" t="s">
        <v>24</v>
      </c>
      <c r="B22" s="15">
        <f>SUM(B21,B17)</f>
        <v>11180</v>
      </c>
      <c r="C22" s="16">
        <f>B22/'2009'!B22</f>
        <v>0.7368837331927235</v>
      </c>
      <c r="D22" s="15">
        <f>SUM(D21,D17)</f>
        <v>8904</v>
      </c>
      <c r="E22" s="17">
        <f>D22/'2009'!D22</f>
        <v>1.0401869158878505</v>
      </c>
      <c r="F22" s="18">
        <f>SUM(F21,F17)</f>
        <v>1842</v>
      </c>
      <c r="G22" s="17">
        <f>F22/'2009'!F22</f>
        <v>0.2941082548299537</v>
      </c>
      <c r="H22" s="18">
        <f>SUM(H21,H17)</f>
        <v>10746</v>
      </c>
      <c r="I22" s="20">
        <f>H22/'2009'!H22</f>
        <v>0.7249544626593807</v>
      </c>
      <c r="J22" s="21"/>
    </row>
    <row r="23" spans="1:10" ht="14.25" thickBot="1">
      <c r="A23" s="23" t="s">
        <v>50</v>
      </c>
      <c r="B23" s="24">
        <f>SUM(B13,B22)</f>
        <v>24608</v>
      </c>
      <c r="C23" s="25">
        <f>B23/'2009'!B23</f>
        <v>0.799246484133944</v>
      </c>
      <c r="D23" s="24">
        <f>SUM(D13,D22)</f>
        <v>19248</v>
      </c>
      <c r="E23" s="26">
        <f>D23/'2009'!D23</f>
        <v>1.0473392099249101</v>
      </c>
      <c r="F23" s="27">
        <f>SUM(F13,F22)</f>
        <v>5303</v>
      </c>
      <c r="G23" s="26">
        <f>F23/'2009'!F23</f>
        <v>0.42590956549674724</v>
      </c>
      <c r="H23" s="27">
        <f>SUM(H13,H22)</f>
        <v>24551</v>
      </c>
      <c r="I23" s="28">
        <f>H23/'2009'!H23</f>
        <v>0.7963605695935645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4.25" thickBot="1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47</v>
      </c>
      <c r="B4" s="7">
        <v>26018</v>
      </c>
      <c r="C4" s="8">
        <v>0.9314764427896319</v>
      </c>
      <c r="D4" s="7">
        <v>15174</v>
      </c>
      <c r="E4" s="9">
        <v>0.7443343471009516</v>
      </c>
      <c r="F4" s="10">
        <v>9905</v>
      </c>
      <c r="G4" s="9">
        <v>1.3722637849819894</v>
      </c>
      <c r="H4" s="11">
        <v>25079</v>
      </c>
      <c r="I4" s="12">
        <v>0.9085277496015071</v>
      </c>
      <c r="J4" s="13"/>
    </row>
    <row r="5" spans="1:10" ht="13.5">
      <c r="A5" s="14">
        <v>39814</v>
      </c>
      <c r="B5" s="15">
        <v>1252</v>
      </c>
      <c r="C5" s="16">
        <f>B5/'2008'!B5</f>
        <v>0.503620273531778</v>
      </c>
      <c r="D5" s="15">
        <v>1195</v>
      </c>
      <c r="E5" s="17">
        <f>D5/'2008'!D5</f>
        <v>0.7492163009404389</v>
      </c>
      <c r="F5" s="18">
        <v>690</v>
      </c>
      <c r="G5" s="17">
        <f>F5/'2008'!F5</f>
        <v>0.9871244635193133</v>
      </c>
      <c r="H5" s="31">
        <f>D5+F5</f>
        <v>1885</v>
      </c>
      <c r="I5" s="16">
        <f>H5/'2008'!H5</f>
        <v>0.8217088055797733</v>
      </c>
      <c r="J5" s="21">
        <v>2826</v>
      </c>
    </row>
    <row r="6" spans="1:10" ht="13.5">
      <c r="A6" s="22" t="s">
        <v>8</v>
      </c>
      <c r="B6" s="15">
        <v>2419</v>
      </c>
      <c r="C6" s="16">
        <f>B6/'2008'!B6</f>
        <v>1.0911141181777175</v>
      </c>
      <c r="D6" s="15">
        <v>1916</v>
      </c>
      <c r="E6" s="17">
        <f>D6/'2008'!D6</f>
        <v>1.1303834808259587</v>
      </c>
      <c r="F6" s="18">
        <v>970</v>
      </c>
      <c r="G6" s="17">
        <f>F6/'2008'!F6</f>
        <v>1.9635627530364372</v>
      </c>
      <c r="H6" s="31">
        <f>D6+F6</f>
        <v>2886</v>
      </c>
      <c r="I6" s="16">
        <f>H6/'2008'!H6</f>
        <v>1.3184102329830973</v>
      </c>
      <c r="J6" s="21">
        <v>2359</v>
      </c>
    </row>
    <row r="7" spans="1:10" ht="13.5">
      <c r="A7" s="22" t="s">
        <v>9</v>
      </c>
      <c r="B7" s="15">
        <v>3697</v>
      </c>
      <c r="C7" s="16">
        <f>B7/'2008'!B7</f>
        <v>2.293424317617866</v>
      </c>
      <c r="D7" s="15">
        <v>2503</v>
      </c>
      <c r="E7" s="17">
        <f>D7/'2008'!D7</f>
        <v>1.2757390417940877</v>
      </c>
      <c r="F7" s="18">
        <v>1172</v>
      </c>
      <c r="G7" s="17">
        <f>F7/'2008'!F7</f>
        <v>1.625520110957004</v>
      </c>
      <c r="H7" s="31">
        <f>D7+F7</f>
        <v>3675</v>
      </c>
      <c r="I7" s="16">
        <f>H7/'2008'!H7</f>
        <v>1.3697353708535223</v>
      </c>
      <c r="J7" s="21">
        <v>2381</v>
      </c>
    </row>
    <row r="8" spans="1:10" ht="13.5">
      <c r="A8" s="22" t="s">
        <v>10</v>
      </c>
      <c r="B8" s="15">
        <f>SUM(B5:B7)</f>
        <v>7368</v>
      </c>
      <c r="C8" s="16">
        <f>B8/'2008'!B8</f>
        <v>1.1667458432304039</v>
      </c>
      <c r="D8" s="15">
        <f>SUM(D5:D7)</f>
        <v>5614</v>
      </c>
      <c r="E8" s="17">
        <f>D8/'2008'!D8</f>
        <v>1.068926123381569</v>
      </c>
      <c r="F8" s="18">
        <f>SUM(F5:F7)</f>
        <v>2832</v>
      </c>
      <c r="G8" s="17">
        <f>F8/'2008'!F8</f>
        <v>1.4796238244514106</v>
      </c>
      <c r="H8" s="19">
        <f>SUM(H5:H7)</f>
        <v>8446</v>
      </c>
      <c r="I8" s="16">
        <f>H8/'2008'!H8</f>
        <v>1.1786212670946135</v>
      </c>
      <c r="J8" s="21"/>
    </row>
    <row r="9" spans="1:10" ht="13.5">
      <c r="A9" s="22" t="s">
        <v>11</v>
      </c>
      <c r="B9" s="15">
        <v>2919</v>
      </c>
      <c r="C9" s="16">
        <f>B9/'2008'!B9</f>
        <v>1.8358490566037735</v>
      </c>
      <c r="D9" s="15">
        <v>2039</v>
      </c>
      <c r="E9" s="17">
        <f>D9/'2008'!D9</f>
        <v>2.2480705622932744</v>
      </c>
      <c r="F9" s="18">
        <v>790</v>
      </c>
      <c r="G9" s="17">
        <f>F9/'2008'!F9</f>
        <v>1.083676268861454</v>
      </c>
      <c r="H9" s="31">
        <f>D9+F9</f>
        <v>2829</v>
      </c>
      <c r="I9" s="16">
        <f>H9/'2008'!H9</f>
        <v>1.7292176039119804</v>
      </c>
      <c r="J9" s="21">
        <v>2471</v>
      </c>
    </row>
    <row r="10" spans="1:10" ht="13.5">
      <c r="A10" s="22" t="s">
        <v>12</v>
      </c>
      <c r="B10" s="15">
        <v>2349</v>
      </c>
      <c r="C10" s="16">
        <f>B10/'2008'!B10</f>
        <v>0.9861460957178841</v>
      </c>
      <c r="D10" s="15">
        <v>942</v>
      </c>
      <c r="E10" s="17">
        <f>D10/'2008'!D10</f>
        <v>0.7646103896103896</v>
      </c>
      <c r="F10" s="18">
        <v>1303</v>
      </c>
      <c r="G10" s="17">
        <f>F10/'2008'!F10</f>
        <v>1.6705128205128206</v>
      </c>
      <c r="H10" s="31">
        <f>D10+F10</f>
        <v>2245</v>
      </c>
      <c r="I10" s="16">
        <f>H10/'2008'!H10</f>
        <v>1.1158051689860835</v>
      </c>
      <c r="J10" s="21">
        <v>2575</v>
      </c>
    </row>
    <row r="11" spans="1:10" ht="13.5">
      <c r="A11" s="22" t="s">
        <v>13</v>
      </c>
      <c r="B11" s="15">
        <v>2981</v>
      </c>
      <c r="C11" s="16">
        <f>B11/'2008'!B11</f>
        <v>1.03759136790811</v>
      </c>
      <c r="D11" s="15">
        <v>1223</v>
      </c>
      <c r="E11" s="17">
        <f>D11/'2008'!D11</f>
        <v>1.0919642857142857</v>
      </c>
      <c r="F11" s="18">
        <v>1263</v>
      </c>
      <c r="G11" s="17">
        <f>F11/'2008'!F11</f>
        <v>0.8320158102766798</v>
      </c>
      <c r="H11" s="31">
        <f>D11+F11</f>
        <v>2486</v>
      </c>
      <c r="I11" s="16">
        <f>H11/'2008'!H11</f>
        <v>0.9423805913570887</v>
      </c>
      <c r="J11" s="21">
        <v>3070</v>
      </c>
    </row>
    <row r="12" spans="1:10" ht="13.5">
      <c r="A12" s="22" t="s">
        <v>14</v>
      </c>
      <c r="B12" s="15">
        <f>SUM(B9:B11)</f>
        <v>8249</v>
      </c>
      <c r="C12" s="16">
        <f>B12/'2008'!B12</f>
        <v>1.2051132213294375</v>
      </c>
      <c r="D12" s="15">
        <f>SUM(D9:D11)</f>
        <v>4204</v>
      </c>
      <c r="E12" s="17">
        <f>D12/'2008'!D12</f>
        <v>1.2899662473151274</v>
      </c>
      <c r="F12" s="33">
        <f>SUM(F9:F11)</f>
        <v>3356</v>
      </c>
      <c r="G12" s="17">
        <f>F12/'2008'!F12</f>
        <v>1.1086884704327717</v>
      </c>
      <c r="H12" s="19">
        <f>SUM(H9:H11)</f>
        <v>7560</v>
      </c>
      <c r="I12" s="16">
        <f>H12/'2008'!H12</f>
        <v>1.2026726057906458</v>
      </c>
      <c r="J12" s="21"/>
    </row>
    <row r="13" spans="1:10" ht="13.5">
      <c r="A13" s="22" t="s">
        <v>15</v>
      </c>
      <c r="B13" s="15">
        <f>SUM(B5:B7,B9:B11)</f>
        <v>15617</v>
      </c>
      <c r="C13" s="16">
        <f>B13/'2008'!B13</f>
        <v>1.1867021276595744</v>
      </c>
      <c r="D13" s="15">
        <f>SUM(D5:D7,D9:D11)</f>
        <v>9818</v>
      </c>
      <c r="E13" s="17">
        <f>D13/'2008'!D13</f>
        <v>1.1535659734461285</v>
      </c>
      <c r="F13" s="33">
        <f>SUM(F5:F7,F9:F11)</f>
        <v>6188</v>
      </c>
      <c r="G13" s="17">
        <f>F13/'2008'!F13</f>
        <v>1.2523780611212305</v>
      </c>
      <c r="H13" s="19">
        <f>SUM(H5:H7,H9:H11)</f>
        <v>16006</v>
      </c>
      <c r="I13" s="16">
        <f>H13/'2008'!H13</f>
        <v>1.1898602438299137</v>
      </c>
      <c r="J13" s="21"/>
    </row>
    <row r="14" spans="1:10" ht="13.5">
      <c r="A14" s="22" t="s">
        <v>16</v>
      </c>
      <c r="B14" s="15">
        <v>2941</v>
      </c>
      <c r="C14" s="16">
        <f>B14/'2008'!B14</f>
        <v>1.0392226148409893</v>
      </c>
      <c r="D14" s="15">
        <v>1270</v>
      </c>
      <c r="E14" s="17">
        <f>D14/'2008'!D14</f>
        <v>0.9844961240310077</v>
      </c>
      <c r="F14" s="18">
        <v>881</v>
      </c>
      <c r="G14" s="17">
        <f>F14/'2008'!F14</f>
        <v>0.7817213842058562</v>
      </c>
      <c r="H14" s="31">
        <f>D14+F14</f>
        <v>2151</v>
      </c>
      <c r="I14" s="16">
        <f>H14/'2008'!H14</f>
        <v>0.8899462143152669</v>
      </c>
      <c r="J14" s="21">
        <v>3860</v>
      </c>
    </row>
    <row r="15" spans="1:10" ht="13.5">
      <c r="A15" s="22" t="s">
        <v>17</v>
      </c>
      <c r="B15" s="15">
        <v>1557</v>
      </c>
      <c r="C15" s="16">
        <f>B15/'2008'!B15</f>
        <v>0.8126304801670147</v>
      </c>
      <c r="D15" s="15">
        <v>1363</v>
      </c>
      <c r="E15" s="17">
        <f>D15/'2008'!D15</f>
        <v>1.027128862094951</v>
      </c>
      <c r="F15" s="18">
        <v>1009</v>
      </c>
      <c r="G15" s="17">
        <f>F15/'2008'!F15</f>
        <v>1.231990231990232</v>
      </c>
      <c r="H15" s="31">
        <f>D15+F15</f>
        <v>2372</v>
      </c>
      <c r="I15" s="16">
        <f>H15/'2008'!H15</f>
        <v>1.1053122087604845</v>
      </c>
      <c r="J15" s="21">
        <v>3045</v>
      </c>
    </row>
    <row r="16" spans="1:10" ht="13.5">
      <c r="A16" s="22" t="s">
        <v>18</v>
      </c>
      <c r="B16" s="15">
        <v>2476</v>
      </c>
      <c r="C16" s="16">
        <f>B16/'2008'!B16</f>
        <v>1.0658631080499354</v>
      </c>
      <c r="D16" s="15">
        <v>1874</v>
      </c>
      <c r="E16" s="17">
        <f>D16/'2008'!D16</f>
        <v>1.5577722360764754</v>
      </c>
      <c r="F16" s="18">
        <v>1225</v>
      </c>
      <c r="G16" s="17">
        <f>F16/'2008'!F16</f>
        <v>0.8980938416422287</v>
      </c>
      <c r="H16" s="31">
        <f>D16+F16</f>
        <v>3099</v>
      </c>
      <c r="I16" s="16">
        <f>H16/'2008'!H16</f>
        <v>1.2072458122321776</v>
      </c>
      <c r="J16" s="21">
        <v>2422</v>
      </c>
    </row>
    <row r="17" spans="1:10" ht="13.5">
      <c r="A17" s="22" t="s">
        <v>19</v>
      </c>
      <c r="B17" s="15">
        <f>SUM(B14:B16)</f>
        <v>6974</v>
      </c>
      <c r="C17" s="16">
        <f>B17/'2008'!B17</f>
        <v>0.9865610411656528</v>
      </c>
      <c r="D17" s="15">
        <f>SUM(D14:D16)</f>
        <v>4507</v>
      </c>
      <c r="E17" s="17">
        <f>D17/'2008'!D17</f>
        <v>1.1798429319371728</v>
      </c>
      <c r="F17" s="18">
        <f>SUM(F14:F16)</f>
        <v>3115</v>
      </c>
      <c r="G17" s="17">
        <f>F17/'2008'!F17</f>
        <v>0.9410876132930514</v>
      </c>
      <c r="H17" s="19">
        <f>SUM(H14:H16)</f>
        <v>7622</v>
      </c>
      <c r="I17" s="16">
        <f>H17/'2008'!H17</f>
        <v>1.0690042075736326</v>
      </c>
      <c r="J17" s="21"/>
    </row>
    <row r="18" spans="1:10" ht="13.5">
      <c r="A18" s="22" t="s">
        <v>20</v>
      </c>
      <c r="B18" s="15">
        <v>2683</v>
      </c>
      <c r="C18" s="16">
        <f>B18/'2008'!B18</f>
        <v>1.0702034303948944</v>
      </c>
      <c r="D18" s="15">
        <v>913</v>
      </c>
      <c r="E18" s="17">
        <f>D18/'2008'!D18</f>
        <v>0.8898635477582846</v>
      </c>
      <c r="F18" s="18">
        <v>1311</v>
      </c>
      <c r="G18" s="17">
        <f>F18/'2008'!F18</f>
        <v>1.7764227642276422</v>
      </c>
      <c r="H18" s="31">
        <f>D18+F18</f>
        <v>2224</v>
      </c>
      <c r="I18" s="16">
        <f>H18/'2008'!H18</f>
        <v>1.2607709750566893</v>
      </c>
      <c r="J18" s="21">
        <v>2881</v>
      </c>
    </row>
    <row r="19" spans="1:10" ht="13.5">
      <c r="A19" s="22" t="s">
        <v>21</v>
      </c>
      <c r="B19" s="15">
        <v>2784</v>
      </c>
      <c r="C19" s="16">
        <f>B19/'2008'!B19</f>
        <v>1.6223776223776223</v>
      </c>
      <c r="D19" s="15">
        <v>988</v>
      </c>
      <c r="E19" s="17">
        <f>D19/'2008'!D19</f>
        <v>1.1382488479262673</v>
      </c>
      <c r="F19" s="18">
        <v>1781</v>
      </c>
      <c r="G19" s="17">
        <f>F19/'2008'!F19</f>
        <v>5.238235294117647</v>
      </c>
      <c r="H19" s="31">
        <f>D19+F19</f>
        <v>2769</v>
      </c>
      <c r="I19" s="16">
        <f>H19/'2008'!H19</f>
        <v>2.2922185430463577</v>
      </c>
      <c r="J19" s="21">
        <v>2896</v>
      </c>
    </row>
    <row r="20" spans="1:10" ht="13.5">
      <c r="A20" s="22" t="s">
        <v>22</v>
      </c>
      <c r="B20" s="15">
        <v>2731</v>
      </c>
      <c r="C20" s="16">
        <f>B20/'2008'!B20</f>
        <v>1.7439335887611749</v>
      </c>
      <c r="D20" s="15">
        <v>2152</v>
      </c>
      <c r="E20" s="17">
        <f>D20/'2008'!D20</f>
        <v>2.267650158061117</v>
      </c>
      <c r="F20" s="18">
        <v>56</v>
      </c>
      <c r="G20" s="17">
        <f>F20/'2008'!F20</f>
        <v>0.09722222222222222</v>
      </c>
      <c r="H20" s="19">
        <f>D20+F20</f>
        <v>2208</v>
      </c>
      <c r="I20" s="16">
        <f>H20/'2008'!H20</f>
        <v>1.4478688524590164</v>
      </c>
      <c r="J20" s="21">
        <v>3419</v>
      </c>
    </row>
    <row r="21" spans="1:10" ht="13.5">
      <c r="A21" s="22" t="s">
        <v>23</v>
      </c>
      <c r="B21" s="15">
        <f>SUM(B18:B20)</f>
        <v>8198</v>
      </c>
      <c r="C21" s="16">
        <f>B21/'2008'!B21</f>
        <v>1.4161340473311452</v>
      </c>
      <c r="D21" s="15">
        <f>SUM(D18:D20)</f>
        <v>4053</v>
      </c>
      <c r="E21" s="17">
        <f>D21/'2008'!D21</f>
        <v>1.4256067534294758</v>
      </c>
      <c r="F21" s="18">
        <f>SUM(F18:F20)</f>
        <v>3148</v>
      </c>
      <c r="G21" s="17">
        <f>F21/'2008'!F21</f>
        <v>1.9032648125755744</v>
      </c>
      <c r="H21" s="18">
        <f>SUM(H18:H20)</f>
        <v>7201</v>
      </c>
      <c r="I21" s="20">
        <f>H21/'2008'!H21</f>
        <v>1.6012897487213698</v>
      </c>
      <c r="J21" s="21"/>
    </row>
    <row r="22" spans="1:10" ht="13.5">
      <c r="A22" s="22" t="s">
        <v>24</v>
      </c>
      <c r="B22" s="15">
        <f>SUM(B21,B17)</f>
        <v>15172</v>
      </c>
      <c r="C22" s="16">
        <f>B22/'2008'!B22</f>
        <v>1.1799657800591072</v>
      </c>
      <c r="D22" s="15">
        <f>SUM(D21,D17)</f>
        <v>8560</v>
      </c>
      <c r="E22" s="17">
        <f>D22/'2008'!D22</f>
        <v>1.284706588623743</v>
      </c>
      <c r="F22" s="18">
        <f>SUM(F21,F17)</f>
        <v>6263</v>
      </c>
      <c r="G22" s="17">
        <f>F22/'2008'!F22</f>
        <v>1.2616841257050766</v>
      </c>
      <c r="H22" s="18">
        <f>SUM(H21,H17)</f>
        <v>14823</v>
      </c>
      <c r="I22" s="20">
        <f>H22/'2008'!H22</f>
        <v>1.2748774404403544</v>
      </c>
      <c r="J22" s="21"/>
    </row>
    <row r="23" spans="1:10" ht="14.25" thickBot="1">
      <c r="A23" s="23" t="s">
        <v>45</v>
      </c>
      <c r="B23" s="24">
        <f>SUM(B13,B22)</f>
        <v>30789</v>
      </c>
      <c r="C23" s="25">
        <f>B23/'2008'!B23</f>
        <v>1.1833730494273196</v>
      </c>
      <c r="D23" s="24">
        <f>SUM(D13,D22)</f>
        <v>18378</v>
      </c>
      <c r="E23" s="26">
        <f>D23/'2008'!D23</f>
        <v>1.2111506524317912</v>
      </c>
      <c r="F23" s="27">
        <f>SUM(F13,F22)</f>
        <v>12451</v>
      </c>
      <c r="G23" s="26">
        <f>F23/'2008'!F23</f>
        <v>1.2570418980312974</v>
      </c>
      <c r="H23" s="27">
        <f>SUM(H13,H22)</f>
        <v>30829</v>
      </c>
      <c r="I23" s="28">
        <f>H23/'2008'!H23</f>
        <v>1.2292754894533275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3" sqref="A23:IV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4.25" thickBot="1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42</v>
      </c>
      <c r="B4" s="7">
        <v>27932</v>
      </c>
      <c r="C4" s="8">
        <v>0.8652767882035872</v>
      </c>
      <c r="D4" s="7">
        <v>20386</v>
      </c>
      <c r="E4" s="9">
        <v>0.7627492797545553</v>
      </c>
      <c r="F4" s="10">
        <v>7218</v>
      </c>
      <c r="G4" s="9">
        <v>1.2605658400279427</v>
      </c>
      <c r="H4" s="11">
        <v>27604</v>
      </c>
      <c r="I4" s="12">
        <v>0.8505839213632022</v>
      </c>
      <c r="J4" s="13">
        <v>2520</v>
      </c>
    </row>
    <row r="5" spans="1:10" ht="13.5">
      <c r="A5" s="14">
        <v>39448</v>
      </c>
      <c r="B5" s="15">
        <v>2486</v>
      </c>
      <c r="C5" s="16">
        <f>B5/'2007'!B5</f>
        <v>0.8493337888623164</v>
      </c>
      <c r="D5" s="15">
        <v>1595</v>
      </c>
      <c r="E5" s="17">
        <f>D5/'2007'!D5</f>
        <v>0.8533975387907973</v>
      </c>
      <c r="F5" s="18">
        <v>699</v>
      </c>
      <c r="G5" s="17">
        <f>F5/'2007'!F5</f>
        <v>1.769620253164557</v>
      </c>
      <c r="H5" s="31">
        <f>D5+F5</f>
        <v>2294</v>
      </c>
      <c r="I5" s="16">
        <f>H5/'2007'!H5</f>
        <v>1.0132508833922262</v>
      </c>
      <c r="J5" s="21">
        <v>2712</v>
      </c>
    </row>
    <row r="6" spans="1:10" ht="13.5">
      <c r="A6" s="22" t="s">
        <v>8</v>
      </c>
      <c r="B6" s="15">
        <v>2217</v>
      </c>
      <c r="C6" s="16">
        <f>B6/'2007'!B6</f>
        <v>1.0221300138312586</v>
      </c>
      <c r="D6" s="15">
        <v>1695</v>
      </c>
      <c r="E6" s="17">
        <f>D6/'2007'!D6</f>
        <v>0.8056083650190115</v>
      </c>
      <c r="F6" s="18">
        <v>494</v>
      </c>
      <c r="G6" s="17">
        <f>F6/'2007'!F6</f>
        <v>1.1026785714285714</v>
      </c>
      <c r="H6" s="31">
        <f>D6+F6</f>
        <v>2189</v>
      </c>
      <c r="I6" s="16">
        <f>H6/'2007'!H6</f>
        <v>0.8577586206896551</v>
      </c>
      <c r="J6" s="21">
        <v>2740</v>
      </c>
    </row>
    <row r="7" spans="1:10" ht="13.5">
      <c r="A7" s="22" t="s">
        <v>9</v>
      </c>
      <c r="B7" s="15">
        <v>1612</v>
      </c>
      <c r="C7" s="16">
        <f>B7/'2007'!B7</f>
        <v>0.7476808905380334</v>
      </c>
      <c r="D7" s="15">
        <v>1962</v>
      </c>
      <c r="E7" s="17">
        <f>D7/'2007'!D7</f>
        <v>0.9058171745152355</v>
      </c>
      <c r="F7" s="18">
        <v>721</v>
      </c>
      <c r="G7" s="17">
        <f>F7/'2007'!F7</f>
        <v>1.0126404494382022</v>
      </c>
      <c r="H7" s="31">
        <v>2683</v>
      </c>
      <c r="I7" s="16">
        <f>H7/'2007'!H7</f>
        <v>0.9322446143154969</v>
      </c>
      <c r="J7" s="21">
        <v>1669</v>
      </c>
    </row>
    <row r="8" spans="1:10" ht="13.5">
      <c r="A8" s="22" t="s">
        <v>10</v>
      </c>
      <c r="B8" s="15">
        <f>SUM(B5:B7)</f>
        <v>6315</v>
      </c>
      <c r="C8" s="16">
        <f>B8/'2007'!B8</f>
        <v>0.8707942636514066</v>
      </c>
      <c r="D8" s="15">
        <f>SUM(D5:D7)</f>
        <v>5252</v>
      </c>
      <c r="E8" s="17">
        <f>D8/'2007'!D8</f>
        <v>0.8555139273497312</v>
      </c>
      <c r="F8" s="18">
        <f>SUM(F5:F7)</f>
        <v>1914</v>
      </c>
      <c r="G8" s="17">
        <f>F8/'2007'!F8</f>
        <v>1.2308681672025723</v>
      </c>
      <c r="H8" s="18">
        <f>SUM(H5:H7)</f>
        <v>7166</v>
      </c>
      <c r="I8" s="16">
        <f>H8/'2007'!H8</f>
        <v>0.9313750974785547</v>
      </c>
      <c r="J8" s="21"/>
    </row>
    <row r="9" spans="1:10" ht="13.5">
      <c r="A9" s="22" t="s">
        <v>11</v>
      </c>
      <c r="B9" s="15">
        <v>1590</v>
      </c>
      <c r="C9" s="16">
        <f>B9/'2007'!B9</f>
        <v>1.1406025824964132</v>
      </c>
      <c r="D9" s="15">
        <v>907</v>
      </c>
      <c r="E9" s="17">
        <f>D9/'2007'!D9</f>
        <v>0.8215579710144928</v>
      </c>
      <c r="F9" s="18">
        <v>729</v>
      </c>
      <c r="G9" s="17">
        <f>F9/'2007'!F9</f>
        <v>2.405940594059406</v>
      </c>
      <c r="H9" s="31">
        <f>D9+F9</f>
        <v>1636</v>
      </c>
      <c r="I9" s="16">
        <f>H9/'2007'!H9</f>
        <v>1.1627576403695807</v>
      </c>
      <c r="J9" s="21">
        <v>1623</v>
      </c>
    </row>
    <row r="10" spans="1:10" ht="13.5">
      <c r="A10" s="22" t="s">
        <v>12</v>
      </c>
      <c r="B10" s="15">
        <v>2382</v>
      </c>
      <c r="C10" s="16">
        <f>B10/'2007'!B10</f>
        <v>1.127307146237577</v>
      </c>
      <c r="D10" s="15">
        <v>1232</v>
      </c>
      <c r="E10" s="17">
        <f>D10/'2007'!D10</f>
        <v>0.929811320754717</v>
      </c>
      <c r="F10" s="18">
        <v>780</v>
      </c>
      <c r="G10" s="17">
        <f>F10/'2007'!F10</f>
        <v>1.6216216216216217</v>
      </c>
      <c r="H10" s="31">
        <f>D10+F10</f>
        <v>2012</v>
      </c>
      <c r="I10" s="16">
        <f>H10/'2007'!H10</f>
        <v>1.1140642303433002</v>
      </c>
      <c r="J10" s="21">
        <v>1993</v>
      </c>
    </row>
    <row r="11" spans="1:10" ht="13.5">
      <c r="A11" s="22" t="s">
        <v>13</v>
      </c>
      <c r="B11" s="15">
        <v>2873</v>
      </c>
      <c r="C11" s="16">
        <f>B11/'2007'!B11</f>
        <v>1.2562308701355487</v>
      </c>
      <c r="D11" s="15">
        <v>1120</v>
      </c>
      <c r="E11" s="17">
        <f>D11/'2007'!D11</f>
        <v>0.6939281288723668</v>
      </c>
      <c r="F11" s="18">
        <v>1518</v>
      </c>
      <c r="G11" s="17">
        <f>F11/'2007'!F11</f>
        <v>2.875</v>
      </c>
      <c r="H11" s="31">
        <f>D11+F11</f>
        <v>2638</v>
      </c>
      <c r="I11" s="16">
        <f>H11/'2007'!H11</f>
        <v>1.2315592903828199</v>
      </c>
      <c r="J11" s="21"/>
    </row>
    <row r="12" spans="1:10" ht="13.5">
      <c r="A12" s="22" t="s">
        <v>14</v>
      </c>
      <c r="B12" s="15">
        <f>SUM(B9:B11)</f>
        <v>6845</v>
      </c>
      <c r="C12" s="16">
        <f>B12/'2007'!B12</f>
        <v>1.181394546082154</v>
      </c>
      <c r="D12" s="15">
        <f>SUM(D9:D11)</f>
        <v>3259</v>
      </c>
      <c r="E12" s="17">
        <f>D12/'2007'!D12</f>
        <v>0.8060845906505071</v>
      </c>
      <c r="F12" s="18">
        <f>SUM(F9:F11)</f>
        <v>3027</v>
      </c>
      <c r="G12" s="17">
        <f>F12/'2007'!F12</f>
        <v>2.3071646341463414</v>
      </c>
      <c r="H12" s="31">
        <f>SUM(H9:H11)</f>
        <v>6286</v>
      </c>
      <c r="I12" s="16">
        <f>H12/'2007'!H12</f>
        <v>1.1738562091503268</v>
      </c>
      <c r="J12" s="21"/>
    </row>
    <row r="13" spans="1:10" ht="13.5">
      <c r="A13" s="22" t="s">
        <v>15</v>
      </c>
      <c r="B13" s="15">
        <f>SUM(B8,B12)</f>
        <v>13160</v>
      </c>
      <c r="C13" s="16">
        <f>B13/'2007'!B13</f>
        <v>1.0087383105932852</v>
      </c>
      <c r="D13" s="15">
        <f>SUM(D8,D12)</f>
        <v>8511</v>
      </c>
      <c r="E13" s="17">
        <f>D13/'2007'!D13</f>
        <v>0.8358868591632292</v>
      </c>
      <c r="F13" s="18">
        <f>SUM(F8,F12)</f>
        <v>4941</v>
      </c>
      <c r="G13" s="17">
        <f>F13/'2007'!F13</f>
        <v>1.7234042553191489</v>
      </c>
      <c r="H13" s="31">
        <f>SUM(H8,H12)</f>
        <v>13452</v>
      </c>
      <c r="I13" s="16">
        <f>H13/'2007'!H13</f>
        <v>1.0308835926124607</v>
      </c>
      <c r="J13" s="21"/>
    </row>
    <row r="14" spans="1:10" ht="13.5">
      <c r="A14" s="22" t="s">
        <v>16</v>
      </c>
      <c r="B14" s="15">
        <v>2830</v>
      </c>
      <c r="C14" s="16">
        <f>B14/'2007'!B14</f>
        <v>1.038532110091743</v>
      </c>
      <c r="D14" s="15">
        <v>1290</v>
      </c>
      <c r="E14" s="17">
        <f>D14/'2007'!D14</f>
        <v>0.673277661795407</v>
      </c>
      <c r="F14" s="18">
        <v>1127</v>
      </c>
      <c r="G14" s="17">
        <f>F14/'2007'!F14</f>
        <v>1.85667215815486</v>
      </c>
      <c r="H14" s="31">
        <f>D14+F14</f>
        <v>2417</v>
      </c>
      <c r="I14" s="16">
        <f>H14/'2007'!H14</f>
        <v>0.9579865239793897</v>
      </c>
      <c r="J14" s="21">
        <v>2641</v>
      </c>
    </row>
    <row r="15" spans="1:10" ht="13.5">
      <c r="A15" s="22" t="s">
        <v>17</v>
      </c>
      <c r="B15" s="15">
        <v>1916</v>
      </c>
      <c r="C15" s="16">
        <f>B15/'2007'!B15</f>
        <v>1.0521691378363536</v>
      </c>
      <c r="D15" s="15">
        <v>1327</v>
      </c>
      <c r="E15" s="17">
        <f>D15/'2007'!D15</f>
        <v>0.9700292397660819</v>
      </c>
      <c r="F15" s="18">
        <v>819</v>
      </c>
      <c r="G15" s="17">
        <f>F15/'2007'!F15</f>
        <v>1.5223048327137547</v>
      </c>
      <c r="H15" s="31">
        <f>D15+F15</f>
        <v>2146</v>
      </c>
      <c r="I15" s="16">
        <f>H15/'2007'!H15</f>
        <v>1.1259181532004197</v>
      </c>
      <c r="J15" s="21">
        <v>2411</v>
      </c>
    </row>
    <row r="16" spans="1:10" ht="13.5">
      <c r="A16" s="22" t="s">
        <v>18</v>
      </c>
      <c r="B16" s="15">
        <v>2323</v>
      </c>
      <c r="C16" s="16">
        <f>B16/'2007'!B16</f>
        <v>0.9254980079681275</v>
      </c>
      <c r="D16" s="15">
        <v>1203</v>
      </c>
      <c r="E16" s="17">
        <f>D16/'2007'!D16</f>
        <v>0.5483135824977211</v>
      </c>
      <c r="F16" s="18">
        <v>1364</v>
      </c>
      <c r="G16" s="17">
        <f>F16/'2007'!F16</f>
        <v>1.375</v>
      </c>
      <c r="H16" s="31">
        <f>D16+F16</f>
        <v>2567</v>
      </c>
      <c r="I16" s="16">
        <f>H16/'2007'!H16</f>
        <v>0.8057124921531701</v>
      </c>
      <c r="J16" s="21">
        <v>2167</v>
      </c>
    </row>
    <row r="17" spans="1:10" ht="13.5">
      <c r="A17" s="22" t="s">
        <v>19</v>
      </c>
      <c r="B17" s="15">
        <f>SUM(B14:B16)</f>
        <v>7069</v>
      </c>
      <c r="C17" s="16">
        <f>B17/'2007'!B17</f>
        <v>1.001842403628118</v>
      </c>
      <c r="D17" s="15">
        <f>SUM(D14:D16)</f>
        <v>3820</v>
      </c>
      <c r="E17" s="17">
        <f>D17/'2007'!D17</f>
        <v>0.6973347937203359</v>
      </c>
      <c r="F17" s="18">
        <f>SUM(F14:F16)</f>
        <v>3310</v>
      </c>
      <c r="G17" s="17">
        <f>F17/'2007'!F17</f>
        <v>1.5489003275620028</v>
      </c>
      <c r="H17" s="19">
        <f>SUM(H14:H16)</f>
        <v>7130</v>
      </c>
      <c r="I17" s="16">
        <f>H17/'2007'!H17</f>
        <v>0.9363099146421536</v>
      </c>
      <c r="J17" s="21"/>
    </row>
    <row r="18" spans="1:10" ht="13.5">
      <c r="A18" s="22" t="s">
        <v>20</v>
      </c>
      <c r="B18" s="15">
        <v>2507</v>
      </c>
      <c r="C18" s="16">
        <f>B18/'2007'!B18</f>
        <v>0.967953667953668</v>
      </c>
      <c r="D18" s="15">
        <v>1026</v>
      </c>
      <c r="E18" s="17">
        <f>D18/'2007'!D18</f>
        <v>0.645689112649465</v>
      </c>
      <c r="F18" s="18">
        <v>738</v>
      </c>
      <c r="G18" s="17">
        <f>F18/'2007'!F18</f>
        <v>0.9318181818181818</v>
      </c>
      <c r="H18" s="31">
        <f>D18+F18</f>
        <v>1764</v>
      </c>
      <c r="I18" s="16">
        <f>H18/'2007'!H18</f>
        <v>0.740865182696346</v>
      </c>
      <c r="J18" s="21">
        <v>2910</v>
      </c>
    </row>
    <row r="19" spans="1:10" ht="13.5">
      <c r="A19" s="22" t="s">
        <v>21</v>
      </c>
      <c r="B19" s="15">
        <v>1716</v>
      </c>
      <c r="C19" s="16">
        <f>B19/'2007'!B19</f>
        <v>0.6219644798840159</v>
      </c>
      <c r="D19" s="15">
        <v>868</v>
      </c>
      <c r="E19" s="17">
        <f>D19/'2007'!D19</f>
        <v>0.5428392745465916</v>
      </c>
      <c r="F19" s="18">
        <v>340</v>
      </c>
      <c r="G19" s="17">
        <f>F19/'2007'!F19</f>
        <v>0.4091456077015644</v>
      </c>
      <c r="H19" s="19">
        <f>D19+F19</f>
        <v>1208</v>
      </c>
      <c r="I19" s="16">
        <f>H19/'2007'!H19</f>
        <v>0.497119341563786</v>
      </c>
      <c r="J19" s="21">
        <v>3418</v>
      </c>
    </row>
    <row r="20" spans="1:10" ht="13.5">
      <c r="A20" s="22" t="s">
        <v>22</v>
      </c>
      <c r="B20" s="15">
        <v>1566</v>
      </c>
      <c r="C20" s="16">
        <f>B20/'2007'!B20</f>
        <v>0.6311970979443773</v>
      </c>
      <c r="D20" s="15">
        <v>949</v>
      </c>
      <c r="E20" s="17">
        <f>D20/'2007'!D20</f>
        <v>0.61703511053316</v>
      </c>
      <c r="F20" s="18">
        <v>576</v>
      </c>
      <c r="G20" s="17">
        <f>F20/'2007'!F20</f>
        <v>0.9746192893401016</v>
      </c>
      <c r="H20" s="19">
        <f>D20+F20</f>
        <v>1525</v>
      </c>
      <c r="I20" s="16">
        <f>H20/'2007'!H20</f>
        <v>0.7162987317989666</v>
      </c>
      <c r="J20" s="21">
        <v>3459</v>
      </c>
    </row>
    <row r="21" spans="1:10" ht="13.5">
      <c r="A21" s="22" t="s">
        <v>23</v>
      </c>
      <c r="B21" s="15">
        <f>SUM(B18:B20)</f>
        <v>5789</v>
      </c>
      <c r="C21" s="16">
        <f>B21/'2007'!B21</f>
        <v>0.7393358876117497</v>
      </c>
      <c r="D21" s="15">
        <f>SUM(D18:D20)</f>
        <v>2843</v>
      </c>
      <c r="E21" s="17">
        <f>D21/'2007'!D21</f>
        <v>0.6015658061785866</v>
      </c>
      <c r="F21" s="18">
        <f>SUM(F18:F20)</f>
        <v>1654</v>
      </c>
      <c r="G21" s="17">
        <f>F21/'2007'!F21</f>
        <v>0.7470641373080398</v>
      </c>
      <c r="H21" s="18">
        <f>SUM(H18:H20)</f>
        <v>4497</v>
      </c>
      <c r="I21" s="20">
        <f>H21/'2007'!H21</f>
        <v>0.6479827089337176</v>
      </c>
      <c r="J21" s="21"/>
    </row>
    <row r="22" spans="1:10" ht="13.5">
      <c r="A22" s="22" t="s">
        <v>24</v>
      </c>
      <c r="B22" s="15">
        <f>SUM(B21,B17)</f>
        <v>12858</v>
      </c>
      <c r="C22" s="16">
        <f>B22/'2007'!B22</f>
        <v>0.8637646110439339</v>
      </c>
      <c r="D22" s="15">
        <f>SUM(D21,D17)</f>
        <v>6663</v>
      </c>
      <c r="E22" s="17">
        <f>D22/'2007'!D22</f>
        <v>0.6529792238337907</v>
      </c>
      <c r="F22" s="18">
        <f>SUM(F21,F17)</f>
        <v>4964</v>
      </c>
      <c r="G22" s="17">
        <f>F22/'2007'!F22</f>
        <v>1.1408871523787636</v>
      </c>
      <c r="H22" s="18">
        <f>SUM(H21,H17)</f>
        <v>11627</v>
      </c>
      <c r="I22" s="20">
        <f>H22/'2007'!H22</f>
        <v>0.798832016489179</v>
      </c>
      <c r="J22" s="21"/>
    </row>
    <row r="23" spans="1:10" ht="14.25" thickBot="1">
      <c r="A23" s="23" t="s">
        <v>43</v>
      </c>
      <c r="B23" s="24">
        <f>SUM(B13,B22)</f>
        <v>26018</v>
      </c>
      <c r="C23" s="25">
        <f>B23/'2007'!B23</f>
        <v>0.9314764427896319</v>
      </c>
      <c r="D23" s="24">
        <f>SUM(D13,D22)</f>
        <v>15174</v>
      </c>
      <c r="E23" s="26">
        <f>D23/'2007'!D23</f>
        <v>0.7443343471009516</v>
      </c>
      <c r="F23" s="27">
        <f>SUM(F13,F22)</f>
        <v>9905</v>
      </c>
      <c r="G23" s="26">
        <f>F23/'2007'!F23</f>
        <v>1.3722637849819894</v>
      </c>
      <c r="H23" s="27">
        <f>SUM(H13,H22)</f>
        <v>25079</v>
      </c>
      <c r="I23" s="28">
        <f>H23/'2007'!H23</f>
        <v>0.9085277496015071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3" sqref="B18:J23"/>
    </sheetView>
  </sheetViews>
  <sheetFormatPr defaultColWidth="9.00390625" defaultRowHeight="13.5"/>
  <cols>
    <col min="1" max="1" width="10.25390625" style="0" bestFit="1" customWidth="1"/>
    <col min="3" max="3" width="9.875" style="0" bestFit="1" customWidth="1"/>
  </cols>
  <sheetData>
    <row r="1" spans="1:10" ht="14.25" thickBot="1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38</v>
      </c>
      <c r="B4" s="7">
        <v>32281</v>
      </c>
      <c r="C4" s="8">
        <v>0.8316630168749195</v>
      </c>
      <c r="D4" s="7">
        <v>26727</v>
      </c>
      <c r="E4" s="9">
        <v>0.8950770261219022</v>
      </c>
      <c r="F4" s="10">
        <v>5726</v>
      </c>
      <c r="G4" s="9">
        <v>0.6304084553561599</v>
      </c>
      <c r="H4" s="11">
        <v>32453</v>
      </c>
      <c r="I4" s="12">
        <v>0.8333461726112523</v>
      </c>
      <c r="J4" s="13">
        <v>2192</v>
      </c>
    </row>
    <row r="5" spans="1:10" ht="13.5">
      <c r="A5" s="14">
        <v>39083</v>
      </c>
      <c r="B5" s="15">
        <v>2927</v>
      </c>
      <c r="C5" s="16">
        <f>B5/'2006'!B5</f>
        <v>1.0205718270571826</v>
      </c>
      <c r="D5" s="15">
        <v>1869</v>
      </c>
      <c r="E5" s="17">
        <f>D5/'2006'!D5</f>
        <v>0.9166257969592938</v>
      </c>
      <c r="F5" s="18">
        <v>395</v>
      </c>
      <c r="G5" s="17">
        <f>F5/'2006'!F5</f>
        <v>0.4876543209876543</v>
      </c>
      <c r="H5" s="31">
        <f>D5+F5</f>
        <v>2264</v>
      </c>
      <c r="I5" s="16">
        <f>H5/'2006'!H5</f>
        <v>0.7946647946647947</v>
      </c>
      <c r="J5" s="21">
        <v>2855</v>
      </c>
    </row>
    <row r="6" spans="1:10" ht="13.5">
      <c r="A6" s="22" t="s">
        <v>8</v>
      </c>
      <c r="B6" s="15">
        <v>2169</v>
      </c>
      <c r="C6" s="16">
        <f>B6/'2006'!B6</f>
        <v>0.7942145734163311</v>
      </c>
      <c r="D6" s="15">
        <v>2104</v>
      </c>
      <c r="E6" s="17">
        <f>D6/'2006'!D6</f>
        <v>0.909641158668396</v>
      </c>
      <c r="F6" s="18">
        <v>448</v>
      </c>
      <c r="G6" s="17">
        <f>F6/'2006'!F6</f>
        <v>0.8500948766603416</v>
      </c>
      <c r="H6" s="31">
        <f>D6+F6</f>
        <v>2552</v>
      </c>
      <c r="I6" s="16">
        <f>H6/'2006'!H6</f>
        <v>0.8985915492957747</v>
      </c>
      <c r="J6" s="21">
        <v>2472</v>
      </c>
    </row>
    <row r="7" spans="1:10" ht="13.5">
      <c r="A7" s="22" t="s">
        <v>9</v>
      </c>
      <c r="B7" s="15">
        <v>2156</v>
      </c>
      <c r="C7" s="16">
        <f>B7/'2006'!B7</f>
        <v>0.7591549295774648</v>
      </c>
      <c r="D7" s="15">
        <v>2166</v>
      </c>
      <c r="E7" s="17">
        <f>D7/'2006'!D7</f>
        <v>0.8359706676958704</v>
      </c>
      <c r="F7" s="18">
        <v>712</v>
      </c>
      <c r="G7" s="17">
        <f>F7/'2006'!F7</f>
        <v>1.3484848484848484</v>
      </c>
      <c r="H7" s="31">
        <f>D7+F7</f>
        <v>2878</v>
      </c>
      <c r="I7" s="16">
        <f>H7/'2006'!H7</f>
        <v>0.9227316447579352</v>
      </c>
      <c r="J7" s="21">
        <v>1750</v>
      </c>
    </row>
    <row r="8" spans="1:10" ht="13.5">
      <c r="A8" s="22" t="s">
        <v>10</v>
      </c>
      <c r="B8" s="15">
        <f>SUM(B5:B7)</f>
        <v>7252</v>
      </c>
      <c r="C8" s="16">
        <f>B8/'2006'!B8</f>
        <v>0.8593435241142315</v>
      </c>
      <c r="D8" s="15">
        <f>SUM(D5:D7)</f>
        <v>6139</v>
      </c>
      <c r="E8" s="17">
        <f>D8/'2006'!D8</f>
        <v>0.8841999135820251</v>
      </c>
      <c r="F8" s="18">
        <f>SUM(F5:F7)</f>
        <v>1555</v>
      </c>
      <c r="G8" s="17">
        <f>F8/'2006'!F8</f>
        <v>0.8337801608579088</v>
      </c>
      <c r="H8" s="18">
        <f>SUM(H5:H7)</f>
        <v>7694</v>
      </c>
      <c r="I8" s="16">
        <f>H8/'2006'!H8</f>
        <v>0.8735240690281563</v>
      </c>
      <c r="J8" s="21">
        <f>J7</f>
        <v>1750</v>
      </c>
    </row>
    <row r="9" spans="1:10" ht="13.5">
      <c r="A9" s="22" t="s">
        <v>11</v>
      </c>
      <c r="B9" s="15">
        <v>1394</v>
      </c>
      <c r="C9" s="16">
        <f>B9/'2006'!B9</f>
        <v>0.6747337850919651</v>
      </c>
      <c r="D9" s="15">
        <v>1104</v>
      </c>
      <c r="E9" s="17">
        <f>D9/'2006'!D9</f>
        <v>0.5786163522012578</v>
      </c>
      <c r="F9" s="18">
        <v>303</v>
      </c>
      <c r="G9" s="17">
        <f>F9/'2006'!F9</f>
        <v>1.4093023255813955</v>
      </c>
      <c r="H9" s="31">
        <f>D9+F9</f>
        <v>1407</v>
      </c>
      <c r="I9" s="16">
        <f>H9/'2006'!H9</f>
        <v>0.6627414036740462</v>
      </c>
      <c r="J9" s="21">
        <v>1737</v>
      </c>
    </row>
    <row r="10" spans="1:10" ht="13.5">
      <c r="A10" s="22" t="s">
        <v>12</v>
      </c>
      <c r="B10" s="15">
        <v>2113</v>
      </c>
      <c r="C10" s="16">
        <f>B10/'2006'!B10</f>
        <v>0.7266162310866575</v>
      </c>
      <c r="D10" s="15">
        <v>1325</v>
      </c>
      <c r="E10" s="17">
        <f>D10/'2006'!D10</f>
        <v>0.6654947262682069</v>
      </c>
      <c r="F10" s="18">
        <v>481</v>
      </c>
      <c r="G10" s="17">
        <f>F10/'2006'!F10</f>
        <v>1.0618101545253864</v>
      </c>
      <c r="H10" s="31">
        <f>D10+F10</f>
        <v>1806</v>
      </c>
      <c r="I10" s="16">
        <f>H10/'2006'!H10</f>
        <v>0.7389525368248773</v>
      </c>
      <c r="J10" s="21">
        <v>2044</v>
      </c>
    </row>
    <row r="11" spans="1:10" ht="13.5">
      <c r="A11" s="22" t="s">
        <v>13</v>
      </c>
      <c r="B11" s="15">
        <v>2287</v>
      </c>
      <c r="C11" s="16">
        <f>B11/'2006'!B11</f>
        <v>0.8923136948888022</v>
      </c>
      <c r="D11" s="15">
        <v>1614</v>
      </c>
      <c r="E11" s="17">
        <f>D11/'2006'!D11</f>
        <v>0.754911131898971</v>
      </c>
      <c r="F11" s="18">
        <v>528</v>
      </c>
      <c r="G11" s="17">
        <f>F11/'2006'!F11</f>
        <v>1.639751552795031</v>
      </c>
      <c r="H11" s="31">
        <f>D11+F11</f>
        <v>2142</v>
      </c>
      <c r="I11" s="16">
        <f>H11/'2006'!H11</f>
        <v>0.8707317073170732</v>
      </c>
      <c r="J11" s="21">
        <v>2189</v>
      </c>
    </row>
    <row r="12" spans="1:10" ht="13.5">
      <c r="A12" s="22" t="s">
        <v>14</v>
      </c>
      <c r="B12" s="15">
        <f>SUM(B9:B11)</f>
        <v>5794</v>
      </c>
      <c r="C12" s="16">
        <f>B12/'2006'!B12</f>
        <v>0.7687408783335544</v>
      </c>
      <c r="D12" s="15">
        <f>SUM(D9:D11)</f>
        <v>4043</v>
      </c>
      <c r="E12" s="17">
        <f>D12/'2006'!D12</f>
        <v>0.6697034951134669</v>
      </c>
      <c r="F12" s="18">
        <f>SUM(F9:F11)</f>
        <v>1312</v>
      </c>
      <c r="G12" s="17">
        <f>F12/'2006'!F12</f>
        <v>1.3252525252525253</v>
      </c>
      <c r="H12" s="31">
        <f>SUM(H9:H11)</f>
        <v>5355</v>
      </c>
      <c r="I12" s="16">
        <f>H12/'2006'!H12</f>
        <v>0.7620606233100896</v>
      </c>
      <c r="J12" s="21">
        <f>J11</f>
        <v>2189</v>
      </c>
    </row>
    <row r="13" spans="1:10" ht="13.5">
      <c r="A13" s="22" t="s">
        <v>15</v>
      </c>
      <c r="B13" s="15">
        <f>SUM(B8,B12)</f>
        <v>13046</v>
      </c>
      <c r="C13" s="16">
        <f>B13/'2006'!B13</f>
        <v>0.8165998998497747</v>
      </c>
      <c r="D13" s="15">
        <f>SUM(D8,D12)</f>
        <v>10182</v>
      </c>
      <c r="E13" s="17">
        <f>D13/'2006'!D13</f>
        <v>0.784437596302003</v>
      </c>
      <c r="F13" s="18">
        <f>SUM(F8,F12)</f>
        <v>2867</v>
      </c>
      <c r="G13" s="17">
        <f>F13/'2006'!F13</f>
        <v>1.0042031523642732</v>
      </c>
      <c r="H13" s="31">
        <f>SUM(H8,H12)</f>
        <v>13049</v>
      </c>
      <c r="I13" s="16">
        <f>H13/'2006'!H13</f>
        <v>0.8240606251973477</v>
      </c>
      <c r="J13" s="21">
        <f>J11</f>
        <v>2189</v>
      </c>
    </row>
    <row r="14" spans="1:10" ht="13.5">
      <c r="A14" s="22" t="s">
        <v>16</v>
      </c>
      <c r="B14" s="15">
        <v>2725</v>
      </c>
      <c r="C14" s="16">
        <f>B14/'2006'!B14</f>
        <v>1.088258785942492</v>
      </c>
      <c r="D14" s="15">
        <v>1916</v>
      </c>
      <c r="E14" s="17">
        <f>D14/'2006'!D14</f>
        <v>0.9373776908023483</v>
      </c>
      <c r="F14" s="18">
        <v>607</v>
      </c>
      <c r="G14" s="17">
        <f>F14/'2006'!F14</f>
        <v>1.3954022988505748</v>
      </c>
      <c r="H14" s="31">
        <f>D14+F14</f>
        <v>2523</v>
      </c>
      <c r="I14" s="16">
        <f>H14/'2006'!H14</f>
        <v>1.017749092375958</v>
      </c>
      <c r="J14" s="21">
        <v>2391</v>
      </c>
    </row>
    <row r="15" spans="1:10" ht="13.5">
      <c r="A15" s="22" t="s">
        <v>17</v>
      </c>
      <c r="B15" s="15">
        <v>1821</v>
      </c>
      <c r="C15" s="16">
        <f>B15/'2006'!B15</f>
        <v>0.8638519924098672</v>
      </c>
      <c r="D15" s="15">
        <v>1368</v>
      </c>
      <c r="E15" s="17">
        <f>D15/'2006'!D15</f>
        <v>0.6663419386264003</v>
      </c>
      <c r="F15" s="18">
        <v>538</v>
      </c>
      <c r="G15" s="17">
        <f>F15/'2006'!F15</f>
        <v>1.1398305084745763</v>
      </c>
      <c r="H15" s="31">
        <v>1906</v>
      </c>
      <c r="I15" s="16">
        <f>H15/'2006'!H15</f>
        <v>0.7548514851485149</v>
      </c>
      <c r="J15" s="21">
        <v>2306</v>
      </c>
    </row>
    <row r="16" spans="1:10" ht="13.5">
      <c r="A16" s="22" t="s">
        <v>18</v>
      </c>
      <c r="B16" s="15">
        <v>2510</v>
      </c>
      <c r="C16" s="16">
        <f>B16/'2006'!B16</f>
        <v>0.8763966480446927</v>
      </c>
      <c r="D16" s="15">
        <v>2194</v>
      </c>
      <c r="E16" s="17">
        <f>D16/'2006'!D16</f>
        <v>0.9183758894935119</v>
      </c>
      <c r="F16" s="18">
        <v>992</v>
      </c>
      <c r="G16" s="17">
        <f>F16/'2006'!F16</f>
        <v>1.5451713395638629</v>
      </c>
      <c r="H16" s="31">
        <v>3186</v>
      </c>
      <c r="I16" s="16">
        <f>H16/'2006'!H16</f>
        <v>1.0511382382052128</v>
      </c>
      <c r="J16" s="21">
        <v>1630</v>
      </c>
    </row>
    <row r="17" spans="1:10" ht="13.5">
      <c r="A17" s="22" t="s">
        <v>19</v>
      </c>
      <c r="B17" s="15">
        <f>SUM(B14:B16)</f>
        <v>7056</v>
      </c>
      <c r="C17" s="16">
        <f>B17/'2006'!B17</f>
        <v>0.9438202247191011</v>
      </c>
      <c r="D17" s="15">
        <f>SUM(D14:D16)</f>
        <v>5478</v>
      </c>
      <c r="E17" s="17">
        <f>D17/'2006'!D17</f>
        <v>0.8445883441258094</v>
      </c>
      <c r="F17" s="18">
        <f>SUM(F14:F16)</f>
        <v>2137</v>
      </c>
      <c r="G17" s="17">
        <f>F17/'2006'!F17</f>
        <v>1.3795997417688832</v>
      </c>
      <c r="H17" s="19">
        <f>SUM(H14:H16)</f>
        <v>7615</v>
      </c>
      <c r="I17" s="16">
        <f>H17/'2006'!H17</f>
        <v>0.9477286869943995</v>
      </c>
      <c r="J17" s="21">
        <f>J16</f>
        <v>1630</v>
      </c>
    </row>
    <row r="18" spans="1:10" ht="13.5">
      <c r="A18" s="22" t="s">
        <v>20</v>
      </c>
      <c r="B18" s="15">
        <v>2590</v>
      </c>
      <c r="C18" s="16">
        <f>B18/'2006'!B18</f>
        <v>0.7678624369997036</v>
      </c>
      <c r="D18" s="15">
        <v>1589</v>
      </c>
      <c r="E18" s="17">
        <f>D18/'2006'!D18</f>
        <v>0.6784799316823228</v>
      </c>
      <c r="F18" s="18">
        <v>792</v>
      </c>
      <c r="G18" s="17">
        <f>F18/'2006'!F18</f>
        <v>1.0153846153846153</v>
      </c>
      <c r="H18" s="19">
        <v>2381</v>
      </c>
      <c r="I18" s="16">
        <f>H18/'2006'!H18</f>
        <v>0.7626521460602178</v>
      </c>
      <c r="J18" s="21">
        <v>1839</v>
      </c>
    </row>
    <row r="19" spans="1:10" ht="13.5">
      <c r="A19" s="22" t="s">
        <v>21</v>
      </c>
      <c r="B19" s="15">
        <v>2759</v>
      </c>
      <c r="C19" s="16">
        <f>B19/'2006'!B19</f>
        <v>0.963001745200698</v>
      </c>
      <c r="D19" s="15">
        <v>1599</v>
      </c>
      <c r="E19" s="17">
        <f>D19/'2006'!D19</f>
        <v>0.6077537058152793</v>
      </c>
      <c r="F19" s="18">
        <v>831</v>
      </c>
      <c r="G19" s="17">
        <f>F19/'2006'!F19</f>
        <v>2.22192513368984</v>
      </c>
      <c r="H19" s="19">
        <v>2430</v>
      </c>
      <c r="I19" s="16">
        <f>H19/'2006'!H19</f>
        <v>0.8086522462562395</v>
      </c>
      <c r="J19" s="21">
        <v>2168</v>
      </c>
    </row>
    <row r="20" spans="1:10" ht="13.5">
      <c r="A20" s="22" t="s">
        <v>22</v>
      </c>
      <c r="B20" s="15">
        <v>2481</v>
      </c>
      <c r="C20" s="16">
        <f>B20/'2006'!B20</f>
        <v>0.9553330766268772</v>
      </c>
      <c r="D20" s="15">
        <v>1538</v>
      </c>
      <c r="E20" s="17">
        <f>D20/'2006'!D20</f>
        <v>0.7759838546922301</v>
      </c>
      <c r="F20" s="18">
        <v>591</v>
      </c>
      <c r="G20" s="17">
        <f>F20/'2006'!F20</f>
        <v>1.6416666666666666</v>
      </c>
      <c r="H20" s="19">
        <v>2129</v>
      </c>
      <c r="I20" s="16">
        <f>H20/'2006'!H20</f>
        <v>0.9090520922288642</v>
      </c>
      <c r="J20" s="21">
        <v>2520</v>
      </c>
    </row>
    <row r="21" spans="1:10" ht="13.5">
      <c r="A21" s="22" t="s">
        <v>23</v>
      </c>
      <c r="B21" s="15">
        <f>SUM(B18:B20)</f>
        <v>7830</v>
      </c>
      <c r="C21" s="16">
        <f>B21/'2006'!B21</f>
        <v>0.8862478777589134</v>
      </c>
      <c r="D21" s="15">
        <f>SUM(D18:D20)</f>
        <v>4726</v>
      </c>
      <c r="E21" s="17">
        <f>D21/'2006'!D21</f>
        <v>0.6795111430625449</v>
      </c>
      <c r="F21" s="18">
        <f>SUM(F18:F20)</f>
        <v>2214</v>
      </c>
      <c r="G21" s="17">
        <f>F21/'2006'!F21</f>
        <v>1.4623513870541611</v>
      </c>
      <c r="H21" s="18">
        <f>SUM(H18:H20)</f>
        <v>6940</v>
      </c>
      <c r="I21" s="20">
        <f>H21/'2006'!H21</f>
        <v>0.8194592041563349</v>
      </c>
      <c r="J21" s="21">
        <f>J20</f>
        <v>2520</v>
      </c>
    </row>
    <row r="22" spans="1:10" ht="13.5">
      <c r="A22" s="22" t="s">
        <v>24</v>
      </c>
      <c r="B22" s="15">
        <f>SUM(B21,B17)</f>
        <v>14886</v>
      </c>
      <c r="C22" s="16">
        <f>B22/'2006'!B22</f>
        <v>0.91263564465698</v>
      </c>
      <c r="D22" s="15">
        <f>SUM(D21,D17)</f>
        <v>10204</v>
      </c>
      <c r="E22" s="17">
        <f>D22/'2006'!D22</f>
        <v>0.7591697046350718</v>
      </c>
      <c r="F22" s="18">
        <f>SUM(F21,F17)</f>
        <v>4351</v>
      </c>
      <c r="G22" s="17">
        <f>F22/'2006'!F22</f>
        <v>1.4205027750571335</v>
      </c>
      <c r="H22" s="18">
        <f>SUM(H21,H17)</f>
        <v>14555</v>
      </c>
      <c r="I22" s="20">
        <f>H22/'2006'!H22</f>
        <v>0.8819074163839069</v>
      </c>
      <c r="J22" s="21">
        <f>J20</f>
        <v>2520</v>
      </c>
    </row>
    <row r="23" spans="1:10" ht="14.25" thickBot="1">
      <c r="A23" s="23" t="s">
        <v>40</v>
      </c>
      <c r="B23" s="24">
        <f>SUM(B13,B22)</f>
        <v>27932</v>
      </c>
      <c r="C23" s="25">
        <f>B23/'2006'!B23</f>
        <v>0.8652767882035872</v>
      </c>
      <c r="D23" s="24">
        <f>SUM(D13,D22)</f>
        <v>20386</v>
      </c>
      <c r="E23" s="26">
        <f>D23/'2006'!D23</f>
        <v>0.7627492797545553</v>
      </c>
      <c r="F23" s="27">
        <f>SUM(F13,F22)</f>
        <v>7218</v>
      </c>
      <c r="G23" s="26">
        <f>F23/'2006'!F23</f>
        <v>1.2605658400279427</v>
      </c>
      <c r="H23" s="27">
        <f>SUM(H13,H22)</f>
        <v>27604</v>
      </c>
      <c r="I23" s="28">
        <f>H23/'2006'!H23</f>
        <v>0.8505839213632022</v>
      </c>
      <c r="J23" s="29">
        <f>J20</f>
        <v>2520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37</v>
      </c>
      <c r="B4" s="7">
        <v>38815</v>
      </c>
      <c r="C4" s="8">
        <v>1.1021978646069968</v>
      </c>
      <c r="D4" s="7">
        <v>29860</v>
      </c>
      <c r="E4" s="9">
        <v>1.0258348220420503</v>
      </c>
      <c r="F4" s="10">
        <v>9083</v>
      </c>
      <c r="G4" s="9">
        <v>1.2957203994293867</v>
      </c>
      <c r="H4" s="11">
        <v>38943</v>
      </c>
      <c r="I4" s="12">
        <v>1.0782158480536022</v>
      </c>
      <c r="J4" s="13">
        <v>2383</v>
      </c>
    </row>
    <row r="5" spans="1:10" ht="13.5">
      <c r="A5" s="14">
        <v>38718</v>
      </c>
      <c r="B5" s="15">
        <v>2868</v>
      </c>
      <c r="C5" s="16">
        <v>0.8368835716370003</v>
      </c>
      <c r="D5" s="15">
        <v>2039</v>
      </c>
      <c r="E5" s="17">
        <v>0.8751072961373391</v>
      </c>
      <c r="F5" s="18">
        <v>810</v>
      </c>
      <c r="G5" s="17">
        <v>0.9331797235023042</v>
      </c>
      <c r="H5" s="31">
        <v>2849</v>
      </c>
      <c r="I5" s="16">
        <v>0.8908692933083177</v>
      </c>
      <c r="J5" s="21">
        <v>2383</v>
      </c>
    </row>
    <row r="6" spans="1:10" ht="13.5">
      <c r="A6" s="22" t="s">
        <v>8</v>
      </c>
      <c r="B6" s="15">
        <v>2731</v>
      </c>
      <c r="C6" s="16">
        <v>0.8216004813477737</v>
      </c>
      <c r="D6" s="15">
        <v>2313</v>
      </c>
      <c r="E6" s="17">
        <v>0.8560325684678016</v>
      </c>
      <c r="F6" s="18">
        <v>527</v>
      </c>
      <c r="G6" s="17">
        <v>0.7140921409214093</v>
      </c>
      <c r="H6" s="31">
        <v>2840</v>
      </c>
      <c r="I6" s="16">
        <v>0.8255813953488372</v>
      </c>
      <c r="J6" s="21">
        <v>2274</v>
      </c>
    </row>
    <row r="7" spans="1:10" ht="13.5">
      <c r="A7" s="22" t="s">
        <v>9</v>
      </c>
      <c r="B7" s="15">
        <v>2840</v>
      </c>
      <c r="C7" s="16">
        <v>0.8287131601984242</v>
      </c>
      <c r="D7" s="15">
        <v>2591</v>
      </c>
      <c r="E7" s="17">
        <v>0.8497868153492949</v>
      </c>
      <c r="F7" s="18">
        <v>528</v>
      </c>
      <c r="G7" s="17">
        <v>0.6082949308755761</v>
      </c>
      <c r="H7" s="31">
        <v>3119</v>
      </c>
      <c r="I7" s="16">
        <v>0.7962726576461577</v>
      </c>
      <c r="J7" s="21">
        <v>1995</v>
      </c>
    </row>
    <row r="8" spans="1:10" ht="13.5">
      <c r="A8" s="22" t="s">
        <v>10</v>
      </c>
      <c r="B8" s="15">
        <v>8439</v>
      </c>
      <c r="C8" s="16">
        <v>0.8291412851247789</v>
      </c>
      <c r="D8" s="15">
        <v>6943</v>
      </c>
      <c r="E8" s="17">
        <v>0.8591758445736913</v>
      </c>
      <c r="F8" s="18">
        <v>1865</v>
      </c>
      <c r="G8" s="17">
        <v>0.753839935327405</v>
      </c>
      <c r="H8" s="18">
        <v>8808</v>
      </c>
      <c r="I8" s="16">
        <v>0.8344860255802937</v>
      </c>
      <c r="J8" s="21">
        <v>1995</v>
      </c>
    </row>
    <row r="9" spans="1:10" ht="13.5">
      <c r="A9" s="22" t="s">
        <v>11</v>
      </c>
      <c r="B9" s="15">
        <v>2066</v>
      </c>
      <c r="C9" s="16">
        <v>0.7039182282793867</v>
      </c>
      <c r="D9" s="15">
        <v>1908</v>
      </c>
      <c r="E9" s="17">
        <v>0.9146692233940557</v>
      </c>
      <c r="F9" s="18">
        <v>215</v>
      </c>
      <c r="G9" s="17">
        <v>0.37653239929947463</v>
      </c>
      <c r="H9" s="31">
        <v>2123</v>
      </c>
      <c r="I9" s="16">
        <v>0.7990214527662778</v>
      </c>
      <c r="J9" s="21">
        <v>1938</v>
      </c>
    </row>
    <row r="10" spans="1:10" ht="13.5">
      <c r="A10" s="22" t="s">
        <v>12</v>
      </c>
      <c r="B10" s="15">
        <v>2908</v>
      </c>
      <c r="C10" s="16">
        <v>0.7951873120043752</v>
      </c>
      <c r="D10" s="15">
        <v>1991</v>
      </c>
      <c r="E10" s="17">
        <v>0.7431877566256065</v>
      </c>
      <c r="F10" s="18">
        <v>453</v>
      </c>
      <c r="G10" s="17">
        <v>0.5585696670776819</v>
      </c>
      <c r="H10" s="31">
        <v>2444</v>
      </c>
      <c r="I10" s="16">
        <v>0.7002865329512894</v>
      </c>
      <c r="J10" s="21">
        <v>2402</v>
      </c>
    </row>
    <row r="11" spans="1:10" ht="13.5">
      <c r="A11" s="22" t="s">
        <v>13</v>
      </c>
      <c r="B11" s="15">
        <v>2563</v>
      </c>
      <c r="C11" s="16">
        <v>0.6899057873485868</v>
      </c>
      <c r="D11" s="15">
        <v>2138</v>
      </c>
      <c r="E11" s="17">
        <v>0.7995512341062079</v>
      </c>
      <c r="F11" s="18">
        <v>322</v>
      </c>
      <c r="G11" s="17">
        <v>0.3229689067201605</v>
      </c>
      <c r="H11" s="31">
        <v>2460</v>
      </c>
      <c r="I11" s="16">
        <v>0.6701171342958322</v>
      </c>
      <c r="J11" s="21">
        <v>2505</v>
      </c>
    </row>
    <row r="12" spans="1:10" ht="13.5">
      <c r="A12" s="22" t="s">
        <v>14</v>
      </c>
      <c r="B12" s="15">
        <v>7537</v>
      </c>
      <c r="C12" s="16">
        <v>0.7312506063840108</v>
      </c>
      <c r="D12" s="15">
        <v>6037</v>
      </c>
      <c r="E12" s="17">
        <v>0.8115338083075683</v>
      </c>
      <c r="F12" s="18">
        <v>990</v>
      </c>
      <c r="G12" s="17">
        <v>0.416141235813367</v>
      </c>
      <c r="H12" s="31">
        <v>7027</v>
      </c>
      <c r="I12" s="16">
        <v>0.7157262171521694</v>
      </c>
      <c r="J12" s="21">
        <v>2505</v>
      </c>
    </row>
    <row r="13" spans="1:10" ht="13.5">
      <c r="A13" s="22" t="s">
        <v>15</v>
      </c>
      <c r="B13" s="15">
        <v>15976</v>
      </c>
      <c r="C13" s="16">
        <v>0.7798877227239444</v>
      </c>
      <c r="D13" s="15">
        <v>12980</v>
      </c>
      <c r="E13" s="17">
        <v>0.836340206185567</v>
      </c>
      <c r="F13" s="18">
        <v>2855</v>
      </c>
      <c r="G13" s="17">
        <v>0.5882958994436431</v>
      </c>
      <c r="H13" s="31">
        <v>15835</v>
      </c>
      <c r="I13" s="16">
        <v>0.7772542090021106</v>
      </c>
      <c r="J13" s="21">
        <v>2505</v>
      </c>
    </row>
    <row r="14" spans="1:10" ht="13.5">
      <c r="A14" s="22" t="s">
        <v>16</v>
      </c>
      <c r="B14" s="15">
        <v>2504</v>
      </c>
      <c r="C14" s="16">
        <v>0.7414865265028131</v>
      </c>
      <c r="D14" s="15">
        <v>2044</v>
      </c>
      <c r="E14" s="17">
        <v>0.7825421133231241</v>
      </c>
      <c r="F14" s="18">
        <v>435</v>
      </c>
      <c r="G14" s="17">
        <v>0.635036496350365</v>
      </c>
      <c r="H14" s="31">
        <v>2479</v>
      </c>
      <c r="I14" s="16">
        <v>0.7518956627236882</v>
      </c>
      <c r="J14" s="21">
        <v>2530</v>
      </c>
    </row>
    <row r="15" spans="1:10" ht="13.5">
      <c r="A15" s="22" t="s">
        <v>17</v>
      </c>
      <c r="B15" s="15">
        <v>2108</v>
      </c>
      <c r="C15" s="16">
        <v>0.7764272559852671</v>
      </c>
      <c r="D15" s="15">
        <v>2053</v>
      </c>
      <c r="E15" s="17">
        <v>0.9766888677450047</v>
      </c>
      <c r="F15" s="18">
        <v>472</v>
      </c>
      <c r="G15" s="17">
        <v>0.5721212121212121</v>
      </c>
      <c r="H15" s="31">
        <v>2525</v>
      </c>
      <c r="I15" s="16">
        <v>0.8626580116159891</v>
      </c>
      <c r="J15" s="21">
        <v>2133</v>
      </c>
    </row>
    <row r="16" spans="1:10" ht="13.5">
      <c r="A16" s="22" t="s">
        <v>18</v>
      </c>
      <c r="B16" s="15">
        <v>2864</v>
      </c>
      <c r="C16" s="16">
        <v>0.9156010230179028</v>
      </c>
      <c r="D16" s="15">
        <v>2389</v>
      </c>
      <c r="E16" s="17">
        <v>0.9339327599687256</v>
      </c>
      <c r="F16" s="18">
        <v>642</v>
      </c>
      <c r="G16" s="17">
        <v>0.8687415426251691</v>
      </c>
      <c r="H16" s="31">
        <v>3031</v>
      </c>
      <c r="I16" s="16">
        <v>0.9193205944798302</v>
      </c>
      <c r="J16" s="21">
        <v>1946</v>
      </c>
    </row>
    <row r="17" spans="1:10" ht="13.5">
      <c r="A17" s="22" t="s">
        <v>19</v>
      </c>
      <c r="B17" s="15">
        <v>7476</v>
      </c>
      <c r="C17" s="16">
        <v>0.8108459869848156</v>
      </c>
      <c r="D17" s="15">
        <v>6486</v>
      </c>
      <c r="E17" s="17">
        <v>0.891914191419142</v>
      </c>
      <c r="F17" s="18">
        <v>1549</v>
      </c>
      <c r="G17" s="17">
        <v>0.6887505558025789</v>
      </c>
      <c r="H17" s="19">
        <v>8035</v>
      </c>
      <c r="I17" s="16">
        <v>0.8439239575674824</v>
      </c>
      <c r="J17" s="21">
        <v>1946</v>
      </c>
    </row>
    <row r="18" spans="1:10" ht="13.5">
      <c r="A18" s="22" t="s">
        <v>20</v>
      </c>
      <c r="B18" s="15">
        <v>3373</v>
      </c>
      <c r="C18" s="16">
        <v>0.8330451963447765</v>
      </c>
      <c r="D18" s="15">
        <v>2342</v>
      </c>
      <c r="E18" s="17">
        <v>0.7760106030483764</v>
      </c>
      <c r="F18" s="18">
        <v>780</v>
      </c>
      <c r="G18" s="17">
        <v>1</v>
      </c>
      <c r="H18" s="19">
        <v>3122</v>
      </c>
      <c r="I18" s="16">
        <v>0.8220115850447604</v>
      </c>
      <c r="J18" s="21">
        <v>2077</v>
      </c>
    </row>
    <row r="19" spans="1:10" ht="13.5">
      <c r="A19" s="22" t="s">
        <v>21</v>
      </c>
      <c r="B19" s="15">
        <v>2865</v>
      </c>
      <c r="C19" s="16">
        <v>1.3064295485636115</v>
      </c>
      <c r="D19" s="15">
        <v>2631</v>
      </c>
      <c r="E19" s="17">
        <v>1.3083043262058678</v>
      </c>
      <c r="F19" s="18">
        <v>374</v>
      </c>
      <c r="G19" s="17">
        <v>0.9565217391304348</v>
      </c>
      <c r="H19" s="19">
        <v>3005</v>
      </c>
      <c r="I19" s="16">
        <v>1.2510407993338883</v>
      </c>
      <c r="J19" s="21">
        <v>1937</v>
      </c>
    </row>
    <row r="20" spans="1:10" ht="13.5">
      <c r="A20" s="22" t="s">
        <v>22</v>
      </c>
      <c r="B20" s="15">
        <v>2597</v>
      </c>
      <c r="C20" s="16">
        <v>0.9055090655509066</v>
      </c>
      <c r="D20" s="15">
        <v>1982</v>
      </c>
      <c r="E20" s="32">
        <v>0.9720451201569397</v>
      </c>
      <c r="F20" s="18">
        <v>360</v>
      </c>
      <c r="G20" s="32">
        <v>0.4444444444444444</v>
      </c>
      <c r="H20" s="19">
        <v>2342</v>
      </c>
      <c r="I20" s="16">
        <v>0.8220428220428221</v>
      </c>
      <c r="J20" s="21">
        <v>2192</v>
      </c>
    </row>
    <row r="21" spans="1:10" ht="13.5">
      <c r="A21" s="22" t="s">
        <v>23</v>
      </c>
      <c r="B21" s="15">
        <v>8835</v>
      </c>
      <c r="C21" s="16">
        <v>0.9698133918770582</v>
      </c>
      <c r="D21" s="15">
        <v>6955</v>
      </c>
      <c r="E21" s="17">
        <v>0.9840124504810414</v>
      </c>
      <c r="F21" s="18">
        <v>1514</v>
      </c>
      <c r="G21" s="17">
        <v>0.7642604745078243</v>
      </c>
      <c r="H21" s="18">
        <v>8469</v>
      </c>
      <c r="I21" s="20">
        <v>0.9359045198364461</v>
      </c>
      <c r="J21" s="21">
        <v>2192</v>
      </c>
    </row>
    <row r="22" spans="1:10" ht="13.5">
      <c r="A22" s="22" t="s">
        <v>24</v>
      </c>
      <c r="B22" s="15">
        <v>16311</v>
      </c>
      <c r="C22" s="16">
        <v>0.8898527004909984</v>
      </c>
      <c r="D22" s="15">
        <v>13441</v>
      </c>
      <c r="E22" s="17">
        <v>0.9373082287308229</v>
      </c>
      <c r="F22" s="18">
        <v>3063</v>
      </c>
      <c r="G22" s="17">
        <v>0.724113475177305</v>
      </c>
      <c r="H22" s="18">
        <v>16504</v>
      </c>
      <c r="I22" s="20">
        <v>0.8887452880990846</v>
      </c>
      <c r="J22" s="21">
        <v>2192</v>
      </c>
    </row>
    <row r="23" spans="1:10" ht="14.25" thickBot="1">
      <c r="A23" s="23" t="s">
        <v>38</v>
      </c>
      <c r="B23" s="24">
        <v>32281</v>
      </c>
      <c r="C23" s="25">
        <v>0.8316630168749195</v>
      </c>
      <c r="D23" s="24">
        <v>26727</v>
      </c>
      <c r="E23" s="26">
        <v>0.8950770261219022</v>
      </c>
      <c r="F23" s="27">
        <v>5726</v>
      </c>
      <c r="G23" s="26">
        <v>0.6304084553561599</v>
      </c>
      <c r="H23" s="27">
        <v>32453</v>
      </c>
      <c r="I23" s="28">
        <v>0.8333461726112523</v>
      </c>
      <c r="J23" s="29">
        <v>2192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3" sqref="B18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1" t="s">
        <v>0</v>
      </c>
    </row>
    <row r="2" spans="1:10" ht="14.25" thickBot="1">
      <c r="A2" s="54"/>
      <c r="B2" s="56" t="s">
        <v>1</v>
      </c>
      <c r="C2" s="58" t="s">
        <v>2</v>
      </c>
      <c r="D2" s="60" t="s">
        <v>3</v>
      </c>
      <c r="E2" s="61"/>
      <c r="F2" s="61"/>
      <c r="G2" s="61"/>
      <c r="H2" s="61"/>
      <c r="I2" s="62"/>
      <c r="J2" s="50" t="s">
        <v>4</v>
      </c>
    </row>
    <row r="3" spans="1:10" ht="14.25" thickBot="1">
      <c r="A3" s="55"/>
      <c r="B3" s="57"/>
      <c r="C3" s="59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51"/>
    </row>
    <row r="4" spans="1:10" ht="13.5">
      <c r="A4" s="6" t="s">
        <v>34</v>
      </c>
      <c r="B4" s="7">
        <v>35216</v>
      </c>
      <c r="C4" s="8">
        <v>0.9874660011776911</v>
      </c>
      <c r="D4" s="7">
        <v>29108</v>
      </c>
      <c r="E4" s="9">
        <v>0.9576260034215028</v>
      </c>
      <c r="F4" s="10">
        <v>7010</v>
      </c>
      <c r="G4" s="9">
        <v>1.4739276703111859</v>
      </c>
      <c r="H4" s="11">
        <v>36118</v>
      </c>
      <c r="I4" s="12">
        <v>1.0274806554392353</v>
      </c>
      <c r="J4" s="13">
        <v>2296</v>
      </c>
    </row>
    <row r="5" spans="1:10" ht="13.5">
      <c r="A5" s="14">
        <v>38353</v>
      </c>
      <c r="B5" s="15">
        <v>3427</v>
      </c>
      <c r="C5" s="16">
        <f>B5/'2004'!B5</f>
        <v>1.0639552933871468</v>
      </c>
      <c r="D5" s="15">
        <v>2330</v>
      </c>
      <c r="E5" s="17">
        <f>D5/'2004'!D5</f>
        <v>0.8812405446293494</v>
      </c>
      <c r="F5" s="18">
        <v>868</v>
      </c>
      <c r="G5" s="17">
        <f>F5/'2004'!F5</f>
        <v>2.0520094562647753</v>
      </c>
      <c r="H5" s="31">
        <f>D5+F5</f>
        <v>3198</v>
      </c>
      <c r="I5" s="16">
        <f>H5/'2004'!H5</f>
        <v>1.042712748614281</v>
      </c>
      <c r="J5" s="21">
        <v>2525</v>
      </c>
    </row>
    <row r="6" spans="1:10" ht="13.5">
      <c r="A6" s="22" t="s">
        <v>8</v>
      </c>
      <c r="B6" s="15">
        <v>3324</v>
      </c>
      <c r="C6" s="16">
        <f>B6/'2004'!B6</f>
        <v>1.0862745098039215</v>
      </c>
      <c r="D6" s="15">
        <v>2702</v>
      </c>
      <c r="E6" s="17">
        <f>D6/'2004'!D6</f>
        <v>0.9398260869565217</v>
      </c>
      <c r="F6" s="18">
        <v>738</v>
      </c>
      <c r="G6" s="17">
        <f>F6/'2004'!F6</f>
        <v>1.7242990654205608</v>
      </c>
      <c r="H6" s="31">
        <f>D6+F6</f>
        <v>3440</v>
      </c>
      <c r="I6" s="16">
        <f>H6/'2004'!H6</f>
        <v>1.0414774447471995</v>
      </c>
      <c r="J6" s="21">
        <v>2409</v>
      </c>
    </row>
    <row r="7" spans="1:10" ht="13.5">
      <c r="A7" s="22" t="s">
        <v>9</v>
      </c>
      <c r="B7" s="15">
        <v>3427</v>
      </c>
      <c r="C7" s="16">
        <f>B7/'2004'!B7</f>
        <v>0.8673753480131612</v>
      </c>
      <c r="D7" s="15">
        <v>3049</v>
      </c>
      <c r="E7" s="17">
        <f>D7/'2004'!D7</f>
        <v>0.991222366710013</v>
      </c>
      <c r="F7" s="18">
        <v>868</v>
      </c>
      <c r="G7" s="17">
        <f>F7/'2004'!F7</f>
        <v>1.3821656050955413</v>
      </c>
      <c r="H7" s="31">
        <f>D7+F7</f>
        <v>3917</v>
      </c>
      <c r="I7" s="16">
        <f>H7/'2004'!H7</f>
        <v>1.0575053995680346</v>
      </c>
      <c r="J7" s="21">
        <v>1919</v>
      </c>
    </row>
    <row r="8" spans="1:10" ht="13.5">
      <c r="A8" s="22" t="s">
        <v>10</v>
      </c>
      <c r="B8" s="15">
        <f>SUM(B5:B7)</f>
        <v>10178</v>
      </c>
      <c r="C8" s="16">
        <f>B8/'2004'!B8</f>
        <v>0.9947224394057858</v>
      </c>
      <c r="D8" s="15">
        <f>SUM(D5:D7)</f>
        <v>8081</v>
      </c>
      <c r="E8" s="17">
        <f>D8/'2004'!D8</f>
        <v>0.9401977894124491</v>
      </c>
      <c r="F8" s="18">
        <f>SUM(F5:F7)</f>
        <v>2474</v>
      </c>
      <c r="G8" s="17">
        <f>F8/'2004'!F8</f>
        <v>1.6727518593644355</v>
      </c>
      <c r="H8" s="18">
        <f>SUM(H5:H7)</f>
        <v>10555</v>
      </c>
      <c r="I8" s="16">
        <f>H8/'2004'!H8</f>
        <v>1.0477466746079016</v>
      </c>
      <c r="J8" s="21"/>
    </row>
    <row r="9" spans="1:10" ht="13.5">
      <c r="A9" s="22" t="s">
        <v>11</v>
      </c>
      <c r="B9" s="15">
        <v>2935</v>
      </c>
      <c r="C9" s="16">
        <f>B9/'2004'!B9</f>
        <v>1.0273013650682534</v>
      </c>
      <c r="D9" s="15">
        <v>2086</v>
      </c>
      <c r="E9" s="17">
        <f>D9/'2004'!D9</f>
        <v>0.7568940493468795</v>
      </c>
      <c r="F9" s="18">
        <v>571</v>
      </c>
      <c r="G9" s="17">
        <f>F9/'2004'!F9</f>
        <v>1.222698072805139</v>
      </c>
      <c r="H9" s="31">
        <f aca="true" t="shared" si="0" ref="H9:H20">D9+F9</f>
        <v>2657</v>
      </c>
      <c r="I9" s="16">
        <f>H9/'2004'!H9</f>
        <v>0.8243872168786844</v>
      </c>
      <c r="J9" s="21">
        <v>2197</v>
      </c>
    </row>
    <row r="10" spans="1:10" ht="13.5">
      <c r="A10" s="22" t="s">
        <v>12</v>
      </c>
      <c r="B10" s="15">
        <v>3657</v>
      </c>
      <c r="C10" s="16">
        <f>B10/'2004'!B10</f>
        <v>1.0909904534606205</v>
      </c>
      <c r="D10" s="15">
        <v>2679</v>
      </c>
      <c r="E10" s="17">
        <f>D10/'2004'!D10</f>
        <v>0.9717083786724701</v>
      </c>
      <c r="F10" s="18">
        <v>811</v>
      </c>
      <c r="G10" s="17">
        <f>F10/'2004'!F10</f>
        <v>1.7478448275862069</v>
      </c>
      <c r="H10" s="31">
        <f t="shared" si="0"/>
        <v>3490</v>
      </c>
      <c r="I10" s="16">
        <f>H10/'2004'!H10</f>
        <v>1.0835144365104006</v>
      </c>
      <c r="J10" s="21">
        <v>2364</v>
      </c>
    </row>
    <row r="11" spans="1:10" ht="13.5">
      <c r="A11" s="22" t="s">
        <v>13</v>
      </c>
      <c r="B11" s="15">
        <v>3715</v>
      </c>
      <c r="C11" s="16">
        <f>B11/'2004'!B11</f>
        <v>1.1494430693069306</v>
      </c>
      <c r="D11" s="15">
        <v>2674</v>
      </c>
      <c r="E11" s="17">
        <f>D11/'2004'!D11</f>
        <v>1.0308404009252121</v>
      </c>
      <c r="F11" s="18">
        <v>997</v>
      </c>
      <c r="G11" s="17">
        <f>F11/'2004'!F11</f>
        <v>1.6371100164203614</v>
      </c>
      <c r="H11" s="31">
        <f t="shared" si="0"/>
        <v>3671</v>
      </c>
      <c r="I11" s="16">
        <f>H11/'2004'!H11</f>
        <v>1.1461130190446456</v>
      </c>
      <c r="J11" s="21">
        <v>2408</v>
      </c>
    </row>
    <row r="12" spans="1:10" ht="13.5">
      <c r="A12" s="22" t="s">
        <v>14</v>
      </c>
      <c r="B12" s="15">
        <f>SUM(B9:B11)</f>
        <v>10307</v>
      </c>
      <c r="C12" s="16">
        <f>B12/'2004'!B12</f>
        <v>1.091727571231861</v>
      </c>
      <c r="D12" s="15">
        <f>SUM(D9:D11)</f>
        <v>7439</v>
      </c>
      <c r="E12" s="17">
        <f>D12/'2004'!D12</f>
        <v>0.917602072283212</v>
      </c>
      <c r="F12" s="18">
        <f>SUM(F9:F11)</f>
        <v>2379</v>
      </c>
      <c r="G12" s="17">
        <f>F12/'2004'!F12</f>
        <v>1.5448051948051948</v>
      </c>
      <c r="H12" s="31">
        <f t="shared" si="0"/>
        <v>9818</v>
      </c>
      <c r="I12" s="16">
        <f>H12/'2004'!H12</f>
        <v>1.017725717839743</v>
      </c>
      <c r="J12" s="21"/>
    </row>
    <row r="13" spans="1:10" ht="13.5">
      <c r="A13" s="22" t="s">
        <v>15</v>
      </c>
      <c r="B13" s="15">
        <f>SUM(B5:B7,B9:B11)</f>
        <v>20485</v>
      </c>
      <c r="C13" s="16">
        <f>B13/'2004'!B13</f>
        <v>1.0412748436944035</v>
      </c>
      <c r="D13" s="15">
        <f>SUM(D5:D7,D9:D11)</f>
        <v>15520</v>
      </c>
      <c r="E13" s="17">
        <f>D13/'2004'!D13</f>
        <v>0.9292300323314573</v>
      </c>
      <c r="F13" s="18">
        <f>SUM(F5:F7,F9:F11)</f>
        <v>4853</v>
      </c>
      <c r="G13" s="17">
        <f>F13/'2004'!F13</f>
        <v>1.607485922490891</v>
      </c>
      <c r="H13" s="31">
        <f t="shared" si="0"/>
        <v>20373</v>
      </c>
      <c r="I13" s="16">
        <f>H13/'2004'!H13</f>
        <v>1.0330612037929112</v>
      </c>
      <c r="J13" s="21"/>
    </row>
    <row r="14" spans="1:10" ht="13.5">
      <c r="A14" s="22" t="s">
        <v>16</v>
      </c>
      <c r="B14" s="15">
        <v>3377</v>
      </c>
      <c r="C14" s="16">
        <f>B14/'2004'!B14</f>
        <v>1.302854938271605</v>
      </c>
      <c r="D14" s="15">
        <v>2612</v>
      </c>
      <c r="E14" s="17">
        <f>D14/'2004'!D14</f>
        <v>1.1307359307359308</v>
      </c>
      <c r="F14" s="18">
        <v>685</v>
      </c>
      <c r="G14" s="17">
        <f>F14/'2004'!F14</f>
        <v>1.1790017211703958</v>
      </c>
      <c r="H14" s="31">
        <f t="shared" si="0"/>
        <v>3297</v>
      </c>
      <c r="I14" s="16">
        <f>H14/'2004'!H14</f>
        <v>1.1404358353510895</v>
      </c>
      <c r="J14" s="21">
        <v>2488</v>
      </c>
    </row>
    <row r="15" spans="1:10" ht="13.5">
      <c r="A15" s="22" t="s">
        <v>17</v>
      </c>
      <c r="B15" s="15">
        <v>2715</v>
      </c>
      <c r="C15" s="16">
        <f>B15/'2004'!B15</f>
        <v>1.2374658158614402</v>
      </c>
      <c r="D15" s="15">
        <v>2102</v>
      </c>
      <c r="E15" s="17">
        <f>D15/'2004'!D15</f>
        <v>1.1461286804798254</v>
      </c>
      <c r="F15" s="18">
        <v>825</v>
      </c>
      <c r="G15" s="17">
        <f>F15/'2004'!F15</f>
        <v>1.4078498293515358</v>
      </c>
      <c r="H15" s="31">
        <f t="shared" si="0"/>
        <v>2927</v>
      </c>
      <c r="I15" s="16">
        <f>H15/'2004'!H15</f>
        <v>1.2095041322314048</v>
      </c>
      <c r="J15" s="21">
        <v>2276</v>
      </c>
    </row>
    <row r="16" spans="1:10" ht="13.5">
      <c r="A16" s="22" t="s">
        <v>18</v>
      </c>
      <c r="B16" s="15">
        <v>3128</v>
      </c>
      <c r="C16" s="16">
        <f>B16/'2004'!B16</f>
        <v>1.1272072072072072</v>
      </c>
      <c r="D16" s="15">
        <v>2558</v>
      </c>
      <c r="E16" s="17">
        <f>D16/'2004'!D16</f>
        <v>1.0671672924488944</v>
      </c>
      <c r="F16" s="18">
        <v>739</v>
      </c>
      <c r="G16" s="17">
        <f>F16/'2004'!F16</f>
        <v>0.9892904953145917</v>
      </c>
      <c r="H16" s="19">
        <f t="shared" si="0"/>
        <v>3297</v>
      </c>
      <c r="I16" s="16">
        <f>H16/'2004'!H16</f>
        <v>1.0486641221374047</v>
      </c>
      <c r="J16" s="21">
        <v>2107</v>
      </c>
    </row>
    <row r="17" spans="1:10" ht="13.5">
      <c r="A17" s="22" t="s">
        <v>19</v>
      </c>
      <c r="B17" s="15">
        <f>SUM(B14:B16)</f>
        <v>9220</v>
      </c>
      <c r="C17" s="16">
        <f>B17/'2004'!B17</f>
        <v>1.2194154212405766</v>
      </c>
      <c r="D17" s="15">
        <f>SUM(D14:D16)</f>
        <v>7272</v>
      </c>
      <c r="E17" s="17">
        <f>D17/'2004'!D17</f>
        <v>1.1117566121388167</v>
      </c>
      <c r="F17" s="18">
        <f>SUM(F14:F16)</f>
        <v>2249</v>
      </c>
      <c r="G17" s="17">
        <f>F17/'2004'!F17</f>
        <v>1.1750261233019854</v>
      </c>
      <c r="H17" s="19">
        <f t="shared" si="0"/>
        <v>9521</v>
      </c>
      <c r="I17" s="16">
        <f>H17/'2004'!H17</f>
        <v>1.1260792430514488</v>
      </c>
      <c r="J17" s="21"/>
    </row>
    <row r="18" spans="1:10" ht="13.5">
      <c r="A18" s="22" t="s">
        <v>20</v>
      </c>
      <c r="B18" s="15">
        <v>4049</v>
      </c>
      <c r="C18" s="16">
        <f>B18/'2004'!B18</f>
        <v>1.4093282283327533</v>
      </c>
      <c r="D18" s="15">
        <v>3018</v>
      </c>
      <c r="E18" s="17">
        <f>D18/'2004'!D18</f>
        <v>1.6348862405200433</v>
      </c>
      <c r="F18" s="18">
        <v>780</v>
      </c>
      <c r="G18" s="17">
        <f>F18/'2004'!F18</f>
        <v>1.0848400556328233</v>
      </c>
      <c r="H18" s="19">
        <f t="shared" si="0"/>
        <v>3798</v>
      </c>
      <c r="I18" s="16">
        <f>H18/'2004'!H18</f>
        <v>1.4807017543859649</v>
      </c>
      <c r="J18" s="21">
        <v>2358</v>
      </c>
    </row>
    <row r="19" spans="1:10" ht="13.5">
      <c r="A19" s="22" t="s">
        <v>21</v>
      </c>
      <c r="B19" s="15">
        <v>2193</v>
      </c>
      <c r="C19" s="16">
        <f>B19/'2004'!B19</f>
        <v>0.7598752598752598</v>
      </c>
      <c r="D19" s="15">
        <v>2011</v>
      </c>
      <c r="E19" s="17">
        <f>D19/'2004'!D19</f>
        <v>0.9207875457875457</v>
      </c>
      <c r="F19" s="18">
        <v>391</v>
      </c>
      <c r="G19" s="17">
        <f>F19/'2004'!F19</f>
        <v>0.4943109987357775</v>
      </c>
      <c r="H19" s="19">
        <f t="shared" si="0"/>
        <v>2402</v>
      </c>
      <c r="I19" s="16">
        <f>H19/'2004'!H19</f>
        <v>0.8073949579831933</v>
      </c>
      <c r="J19" s="21">
        <v>2149</v>
      </c>
    </row>
    <row r="20" spans="1:10" ht="13.5">
      <c r="A20" s="22" t="s">
        <v>22</v>
      </c>
      <c r="B20" s="15">
        <v>2868</v>
      </c>
      <c r="C20" s="16">
        <f>B20/'2004'!B20</f>
        <v>1.2901484480431848</v>
      </c>
      <c r="D20" s="15">
        <v>2039</v>
      </c>
      <c r="E20" s="32">
        <f>D20/'2004'!D20</f>
        <v>1.1111716621253407</v>
      </c>
      <c r="F20" s="18">
        <v>810</v>
      </c>
      <c r="G20" s="32">
        <f>F20/'2004'!F20</f>
        <v>1.4285714285714286</v>
      </c>
      <c r="H20" s="19">
        <f t="shared" si="0"/>
        <v>2849</v>
      </c>
      <c r="I20" s="16">
        <f>H20/'2004'!H20</f>
        <v>1.1860949208992506</v>
      </c>
      <c r="J20" s="21">
        <v>2383</v>
      </c>
    </row>
    <row r="21" spans="1:10" ht="13.5">
      <c r="A21" s="22" t="s">
        <v>23</v>
      </c>
      <c r="B21" s="15">
        <f>SUM(B18:B20)</f>
        <v>9110</v>
      </c>
      <c r="C21" s="16">
        <f>B21/'2004'!B21</f>
        <v>1.1413179654221999</v>
      </c>
      <c r="D21" s="15">
        <f>SUM(D18:D20)</f>
        <v>7068</v>
      </c>
      <c r="E21" s="17">
        <f>D21/'2004'!D21</f>
        <v>1.2051150895140665</v>
      </c>
      <c r="F21" s="18">
        <f>SUM(F18:F20)</f>
        <v>1981</v>
      </c>
      <c r="G21" s="17">
        <f>F21/'2004'!F21</f>
        <v>0.9537794896485315</v>
      </c>
      <c r="H21" s="18">
        <f>SUM(H18:H20)</f>
        <v>9049</v>
      </c>
      <c r="I21" s="20">
        <f>H21/'2004'!H21</f>
        <v>1.1393855452027197</v>
      </c>
      <c r="J21" s="21"/>
    </row>
    <row r="22" spans="1:10" ht="13.5">
      <c r="A22" s="22" t="s">
        <v>24</v>
      </c>
      <c r="B22" s="15">
        <f>SUM(B21,B17)</f>
        <v>18330</v>
      </c>
      <c r="C22" s="16">
        <f>B22/'2004'!B22</f>
        <v>1.1793090137039182</v>
      </c>
      <c r="D22" s="15">
        <f>SUM(D21,D17)</f>
        <v>14340</v>
      </c>
      <c r="E22" s="17">
        <f>D22/'2004'!D22</f>
        <v>1.1558923101724972</v>
      </c>
      <c r="F22" s="18">
        <f>SUM(F21,F17)</f>
        <v>4230</v>
      </c>
      <c r="G22" s="17">
        <f>F22/'2004'!F22</f>
        <v>1.0598847406664995</v>
      </c>
      <c r="H22" s="18">
        <f>SUM(H21,H17)</f>
        <v>18570</v>
      </c>
      <c r="I22" s="20">
        <f>H22/'2004'!H22</f>
        <v>1.1325242422394342</v>
      </c>
      <c r="J22" s="21"/>
    </row>
    <row r="23" spans="1:10" ht="14.25" thickBot="1">
      <c r="A23" s="23" t="s">
        <v>35</v>
      </c>
      <c r="B23" s="24">
        <f>SUM(B13,B22)</f>
        <v>38815</v>
      </c>
      <c r="C23" s="25">
        <f>B23/'2004'!B23</f>
        <v>1.1021978646069968</v>
      </c>
      <c r="D23" s="24">
        <f>SUM(D13,D22)</f>
        <v>29860</v>
      </c>
      <c r="E23" s="26">
        <f>D23/'2004'!D23</f>
        <v>1.0258348220420503</v>
      </c>
      <c r="F23" s="27">
        <f>SUM(F13,F22)</f>
        <v>9083</v>
      </c>
      <c r="G23" s="26">
        <f>F23/'2004'!F23</f>
        <v>1.2957203994293867</v>
      </c>
      <c r="H23" s="27">
        <f>SUM(H13,H22)</f>
        <v>38943</v>
      </c>
      <c r="I23" s="28">
        <f>H23/'2004'!H23</f>
        <v>1.0782158480536022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SOTEC</dc:creator>
  <cp:keywords/>
  <dc:description/>
  <cp:lastModifiedBy>-</cp:lastModifiedBy>
  <dcterms:created xsi:type="dcterms:W3CDTF">2001-02-15T04:51:20Z</dcterms:created>
  <dcterms:modified xsi:type="dcterms:W3CDTF">2014-01-21T14:07:28Z</dcterms:modified>
  <cp:category/>
  <cp:version/>
  <cp:contentType/>
  <cp:contentStatus/>
</cp:coreProperties>
</file>