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2013" sheetId="1" r:id="rId1"/>
    <sheet name="2012" sheetId="2" r:id="rId2"/>
    <sheet name="2011" sheetId="3" r:id="rId3"/>
    <sheet name="2010" sheetId="4" r:id="rId4"/>
    <sheet name="2009" sheetId="5" r:id="rId5"/>
    <sheet name="2008" sheetId="6" r:id="rId6"/>
    <sheet name="2007" sheetId="7" r:id="rId7"/>
    <sheet name="2006" sheetId="8" r:id="rId8"/>
    <sheet name="2005" sheetId="9" r:id="rId9"/>
    <sheet name="2004" sheetId="10" r:id="rId10"/>
    <sheet name="2003" sheetId="11" r:id="rId11"/>
    <sheet name="2002" sheetId="12" r:id="rId12"/>
  </sheets>
  <definedNames/>
  <calcPr fullCalcOnLoad="1"/>
</workbook>
</file>

<file path=xl/sharedStrings.xml><?xml version="1.0" encoding="utf-8"?>
<sst xmlns="http://schemas.openxmlformats.org/spreadsheetml/2006/main" count="410" uniqueCount="65">
  <si>
    <t>(単位：トン)</t>
  </si>
  <si>
    <t>生産</t>
  </si>
  <si>
    <t>前年比</t>
  </si>
  <si>
    <t>出荷</t>
  </si>
  <si>
    <t>在庫</t>
  </si>
  <si>
    <t>国内</t>
  </si>
  <si>
    <t>輸出</t>
  </si>
  <si>
    <t>計</t>
  </si>
  <si>
    <t>2月</t>
  </si>
  <si>
    <t>3月</t>
  </si>
  <si>
    <t>1～3月</t>
  </si>
  <si>
    <t>4月</t>
  </si>
  <si>
    <t>5月</t>
  </si>
  <si>
    <t>6月</t>
  </si>
  <si>
    <t>4～6月</t>
  </si>
  <si>
    <t>1～6月</t>
  </si>
  <si>
    <t>7月</t>
  </si>
  <si>
    <t>8月</t>
  </si>
  <si>
    <t>9月</t>
  </si>
  <si>
    <t>7～9月</t>
  </si>
  <si>
    <t>10月</t>
  </si>
  <si>
    <t>11月</t>
  </si>
  <si>
    <t>12月</t>
  </si>
  <si>
    <t>10～12月</t>
  </si>
  <si>
    <t>７～12月</t>
  </si>
  <si>
    <t>（石油化学工業協会メタクリル委員会）</t>
  </si>
  <si>
    <t>2001年</t>
  </si>
  <si>
    <t>2002年</t>
  </si>
  <si>
    <t>2002年</t>
  </si>
  <si>
    <t>2003年</t>
  </si>
  <si>
    <t>２００２年押出版需給実績</t>
  </si>
  <si>
    <t>２００３年押出版需給実績</t>
  </si>
  <si>
    <t>２００４年押出版需給実績</t>
  </si>
  <si>
    <t>2003年</t>
  </si>
  <si>
    <t>2004年</t>
  </si>
  <si>
    <t>-</t>
  </si>
  <si>
    <t>-</t>
  </si>
  <si>
    <t>2005年</t>
  </si>
  <si>
    <t>２００５年押出版需給実績</t>
  </si>
  <si>
    <t>-</t>
  </si>
  <si>
    <t>-</t>
  </si>
  <si>
    <t>-</t>
  </si>
  <si>
    <t>-</t>
  </si>
  <si>
    <t>2005年</t>
  </si>
  <si>
    <t>2006年</t>
  </si>
  <si>
    <t>２００６年押出版需給実績</t>
  </si>
  <si>
    <t>2007年</t>
  </si>
  <si>
    <t>２００７年押出版需給実績</t>
  </si>
  <si>
    <t>2007年</t>
  </si>
  <si>
    <t>2008年</t>
  </si>
  <si>
    <t>２００８年押出版需給実績</t>
  </si>
  <si>
    <t>2009年</t>
  </si>
  <si>
    <t>２００９年押出版需給実績</t>
  </si>
  <si>
    <t>2008年</t>
  </si>
  <si>
    <t>2009年</t>
  </si>
  <si>
    <t>２０１０年押出版需給実績</t>
  </si>
  <si>
    <t>2010年</t>
  </si>
  <si>
    <t>２０１１年押出版需給実績</t>
  </si>
  <si>
    <t>2011年</t>
  </si>
  <si>
    <t>1月</t>
  </si>
  <si>
    <t>2011年</t>
  </si>
  <si>
    <t>2012年</t>
  </si>
  <si>
    <t>２０１２年押出版需給実績</t>
  </si>
  <si>
    <t>２０１３年押出版需給実績</t>
  </si>
  <si>
    <t>2013年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</si>
</sst>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_ "/>
    <numFmt numFmtId="185" formatCode="0.0%"/>
    <numFmt numFmtId="186" formatCode="#,##0_);[Red]\(#,##0\)"/>
  </numFmts>
  <fonts count="5">
    <font>
      <sz val="11"/>
      <name val="ＭＳ Ｐゴシック"/>
      <family val="3"/>
    </font>
    <font>
      <b/>
      <u val="single"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/>
    </xf>
    <xf numFmtId="184" fontId="0" fillId="0" borderId="5" xfId="0" applyNumberFormat="1" applyBorder="1" applyAlignment="1">
      <alignment horizontal="right"/>
    </xf>
    <xf numFmtId="185" fontId="0" fillId="0" borderId="6" xfId="0" applyNumberFormat="1" applyBorder="1" applyAlignment="1">
      <alignment horizontal="right"/>
    </xf>
    <xf numFmtId="185" fontId="0" fillId="0" borderId="7" xfId="0" applyNumberFormat="1" applyBorder="1" applyAlignment="1">
      <alignment horizontal="right"/>
    </xf>
    <xf numFmtId="184" fontId="0" fillId="0" borderId="7" xfId="0" applyNumberFormat="1" applyBorder="1" applyAlignment="1">
      <alignment horizontal="right"/>
    </xf>
    <xf numFmtId="186" fontId="0" fillId="0" borderId="7" xfId="0" applyNumberFormat="1" applyBorder="1" applyAlignment="1">
      <alignment/>
    </xf>
    <xf numFmtId="185" fontId="0" fillId="0" borderId="6" xfId="0" applyNumberFormat="1" applyBorder="1" applyAlignment="1">
      <alignment/>
    </xf>
    <xf numFmtId="184" fontId="0" fillId="0" borderId="8" xfId="0" applyNumberFormat="1" applyBorder="1" applyAlignment="1">
      <alignment/>
    </xf>
    <xf numFmtId="14" fontId="0" fillId="0" borderId="9" xfId="0" applyNumberFormat="1" applyBorder="1" applyAlignment="1">
      <alignment horizontal="right"/>
    </xf>
    <xf numFmtId="184" fontId="0" fillId="0" borderId="10" xfId="0" applyNumberFormat="1" applyBorder="1" applyAlignment="1">
      <alignment horizontal="right"/>
    </xf>
    <xf numFmtId="185" fontId="0" fillId="0" borderId="11" xfId="0" applyNumberFormat="1" applyBorder="1" applyAlignment="1">
      <alignment horizontal="right"/>
    </xf>
    <xf numFmtId="185" fontId="0" fillId="0" borderId="12" xfId="0" applyNumberFormat="1" applyBorder="1" applyAlignment="1">
      <alignment horizontal="right"/>
    </xf>
    <xf numFmtId="184" fontId="0" fillId="0" borderId="12" xfId="0" applyNumberFormat="1" applyBorder="1" applyAlignment="1">
      <alignment horizontal="right"/>
    </xf>
    <xf numFmtId="186" fontId="0" fillId="0" borderId="12" xfId="0" applyNumberFormat="1" applyBorder="1" applyAlignment="1">
      <alignment/>
    </xf>
    <xf numFmtId="185" fontId="0" fillId="0" borderId="11" xfId="0" applyNumberFormat="1" applyBorder="1" applyAlignment="1">
      <alignment/>
    </xf>
    <xf numFmtId="184" fontId="0" fillId="0" borderId="13" xfId="0" applyNumberFormat="1" applyBorder="1" applyAlignment="1">
      <alignment/>
    </xf>
    <xf numFmtId="0" fontId="0" fillId="0" borderId="9" xfId="0" applyBorder="1" applyAlignment="1">
      <alignment horizontal="right"/>
    </xf>
    <xf numFmtId="0" fontId="0" fillId="0" borderId="14" xfId="0" applyBorder="1" applyAlignment="1">
      <alignment/>
    </xf>
    <xf numFmtId="184" fontId="0" fillId="0" borderId="15" xfId="0" applyNumberFormat="1" applyBorder="1" applyAlignment="1">
      <alignment horizontal="right"/>
    </xf>
    <xf numFmtId="185" fontId="0" fillId="0" borderId="16" xfId="0" applyNumberFormat="1" applyBorder="1" applyAlignment="1">
      <alignment horizontal="right"/>
    </xf>
    <xf numFmtId="185" fontId="0" fillId="0" borderId="17" xfId="0" applyNumberFormat="1" applyBorder="1" applyAlignment="1">
      <alignment horizontal="right"/>
    </xf>
    <xf numFmtId="184" fontId="0" fillId="0" borderId="17" xfId="0" applyNumberFormat="1" applyBorder="1" applyAlignment="1">
      <alignment horizontal="right"/>
    </xf>
    <xf numFmtId="185" fontId="0" fillId="0" borderId="16" xfId="0" applyNumberFormat="1" applyBorder="1" applyAlignment="1">
      <alignment/>
    </xf>
    <xf numFmtId="184" fontId="0" fillId="0" borderId="18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186" fontId="0" fillId="0" borderId="19" xfId="0" applyNumberFormat="1" applyBorder="1" applyAlignment="1">
      <alignment/>
    </xf>
    <xf numFmtId="185" fontId="0" fillId="0" borderId="20" xfId="0" applyNumberFormat="1" applyBorder="1" applyAlignment="1">
      <alignment horizontal="right"/>
    </xf>
    <xf numFmtId="184" fontId="0" fillId="0" borderId="19" xfId="0" applyNumberFormat="1" applyBorder="1" applyAlignment="1">
      <alignment horizontal="right"/>
    </xf>
    <xf numFmtId="186" fontId="0" fillId="0" borderId="12" xfId="0" applyNumberFormat="1" applyFont="1" applyBorder="1" applyAlignment="1">
      <alignment/>
    </xf>
    <xf numFmtId="186" fontId="0" fillId="0" borderId="12" xfId="0" applyNumberFormat="1" applyFont="1" applyBorder="1" applyAlignment="1">
      <alignment/>
    </xf>
    <xf numFmtId="0" fontId="0" fillId="0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J23" sqref="B18:J23"/>
    </sheetView>
  </sheetViews>
  <sheetFormatPr defaultColWidth="9.00390625" defaultRowHeight="13.5"/>
  <cols>
    <col min="1" max="1" width="10.25390625" style="0" bestFit="1" customWidth="1"/>
  </cols>
  <sheetData>
    <row r="1" spans="1:10" ht="14.25" thickBot="1">
      <c r="A1" s="38" t="s">
        <v>63</v>
      </c>
      <c r="B1" s="39"/>
      <c r="C1" s="39"/>
      <c r="D1" s="39"/>
      <c r="E1" s="39"/>
      <c r="F1" s="39"/>
      <c r="G1" s="39"/>
      <c r="H1" s="39"/>
      <c r="I1" s="39"/>
      <c r="J1" s="1" t="s">
        <v>0</v>
      </c>
    </row>
    <row r="2" spans="1:10" ht="14.25" thickBot="1">
      <c r="A2" s="40"/>
      <c r="B2" s="42" t="s">
        <v>1</v>
      </c>
      <c r="C2" s="44" t="s">
        <v>2</v>
      </c>
      <c r="D2" s="46" t="s">
        <v>3</v>
      </c>
      <c r="E2" s="47"/>
      <c r="F2" s="47"/>
      <c r="G2" s="47"/>
      <c r="H2" s="47"/>
      <c r="I2" s="48"/>
      <c r="J2" s="36" t="s">
        <v>4</v>
      </c>
    </row>
    <row r="3" spans="1:10" ht="14.25" thickBot="1">
      <c r="A3" s="41"/>
      <c r="B3" s="43"/>
      <c r="C3" s="45"/>
      <c r="D3" s="2" t="s">
        <v>5</v>
      </c>
      <c r="E3" s="3" t="s">
        <v>2</v>
      </c>
      <c r="F3" s="3" t="s">
        <v>6</v>
      </c>
      <c r="G3" s="3" t="s">
        <v>2</v>
      </c>
      <c r="H3" s="4" t="s">
        <v>7</v>
      </c>
      <c r="I3" s="5" t="s">
        <v>2</v>
      </c>
      <c r="J3" s="37"/>
    </row>
    <row r="4" spans="1:10" ht="13.5">
      <c r="A4" s="6" t="s">
        <v>61</v>
      </c>
      <c r="B4" s="7">
        <v>23820</v>
      </c>
      <c r="C4" s="8">
        <v>0.7854646178196927</v>
      </c>
      <c r="D4" s="7">
        <v>24902</v>
      </c>
      <c r="E4" s="9">
        <v>0.9079374339154848</v>
      </c>
      <c r="F4" s="10">
        <v>1188</v>
      </c>
      <c r="G4" s="9">
        <v>0.3745271122320303</v>
      </c>
      <c r="H4" s="11">
        <v>26090</v>
      </c>
      <c r="I4" s="12">
        <v>0.8526422432105625</v>
      </c>
      <c r="J4" s="13"/>
    </row>
    <row r="5" spans="1:10" ht="13.5">
      <c r="A5" s="22" t="s">
        <v>59</v>
      </c>
      <c r="B5" s="15">
        <v>1727</v>
      </c>
      <c r="C5" s="16">
        <f>B5/'2012'!B5</f>
        <v>0.9557277255118982</v>
      </c>
      <c r="D5" s="15">
        <v>1834</v>
      </c>
      <c r="E5" s="17">
        <f>D5/'2012'!D5</f>
        <v>0.838591678097851</v>
      </c>
      <c r="F5" s="18">
        <v>6</v>
      </c>
      <c r="G5" s="17">
        <f>F5/'2012'!F5</f>
        <v>0.039735099337748346</v>
      </c>
      <c r="H5" s="31">
        <f>D5+F5</f>
        <v>1840</v>
      </c>
      <c r="I5" s="16">
        <f>H5/'2012'!H5</f>
        <v>0.7869974337040205</v>
      </c>
      <c r="J5" s="21">
        <v>3100</v>
      </c>
    </row>
    <row r="6" spans="1:10" ht="13.5">
      <c r="A6" s="22" t="s">
        <v>8</v>
      </c>
      <c r="B6" s="15">
        <v>2114</v>
      </c>
      <c r="C6" s="16">
        <f>B6/'2012'!B6</f>
        <v>1.2464622641509433</v>
      </c>
      <c r="D6" s="15">
        <v>1861</v>
      </c>
      <c r="E6" s="17">
        <f>D6/'2012'!D6</f>
        <v>0.846293769895407</v>
      </c>
      <c r="F6" s="18">
        <v>3</v>
      </c>
      <c r="G6" s="17">
        <f>F6/'2012'!F6</f>
        <v>0.14285714285714285</v>
      </c>
      <c r="H6" s="31">
        <f aca="true" t="shared" si="0" ref="H6:H23">D6+F6</f>
        <v>1864</v>
      </c>
      <c r="I6" s="16">
        <f>H6/'2012'!H6</f>
        <v>0.8396396396396396</v>
      </c>
      <c r="J6" s="21">
        <v>3350</v>
      </c>
    </row>
    <row r="7" spans="1:10" ht="13.5">
      <c r="A7" s="22" t="s">
        <v>9</v>
      </c>
      <c r="B7" s="15">
        <v>1948</v>
      </c>
      <c r="C7" s="16">
        <f>B7/'2012'!B7</f>
        <v>0.6756850502948317</v>
      </c>
      <c r="D7" s="15">
        <v>2427</v>
      </c>
      <c r="E7" s="17">
        <f>D7/'2012'!D7</f>
        <v>1.006218905472637</v>
      </c>
      <c r="F7" s="18">
        <v>15</v>
      </c>
      <c r="G7" s="17">
        <f>F7/'2012'!F7</f>
        <v>0.21739130434782608</v>
      </c>
      <c r="H7" s="31">
        <f t="shared" si="0"/>
        <v>2442</v>
      </c>
      <c r="I7" s="16">
        <f>H7/'2012'!H7</f>
        <v>0.9842805320435308</v>
      </c>
      <c r="J7" s="21">
        <v>2856</v>
      </c>
    </row>
    <row r="8" spans="1:10" ht="13.5">
      <c r="A8" s="22" t="s">
        <v>10</v>
      </c>
      <c r="B8" s="15">
        <f>SUM(B5:B7)</f>
        <v>5789</v>
      </c>
      <c r="C8" s="16">
        <f>B8/'2012'!B8</f>
        <v>0.9065142499217037</v>
      </c>
      <c r="D8" s="15">
        <f>SUM(D5:D7)</f>
        <v>6122</v>
      </c>
      <c r="E8" s="17">
        <f>D8/'2012'!D8</f>
        <v>0.9005589879376287</v>
      </c>
      <c r="F8" s="18">
        <f>SUM(F5:F7)</f>
        <v>24</v>
      </c>
      <c r="G8" s="17">
        <f>F8/'2012'!F8</f>
        <v>0.0995850622406639</v>
      </c>
      <c r="H8" s="19">
        <f t="shared" si="0"/>
        <v>6146</v>
      </c>
      <c r="I8" s="16">
        <f>H8/'2012'!H8</f>
        <v>0.8731353885495099</v>
      </c>
      <c r="J8" s="21"/>
    </row>
    <row r="9" spans="1:10" ht="13.5">
      <c r="A9" s="22" t="s">
        <v>11</v>
      </c>
      <c r="B9" s="15">
        <v>1720</v>
      </c>
      <c r="C9" s="16">
        <f>B9/'2012'!B9</f>
        <v>0.7163681799250312</v>
      </c>
      <c r="D9" s="15">
        <v>1911</v>
      </c>
      <c r="E9" s="17">
        <f>D9/'2012'!D9</f>
        <v>0.8269147555170921</v>
      </c>
      <c r="F9" s="18">
        <v>1</v>
      </c>
      <c r="G9" s="17">
        <f>F9/'2012'!F9</f>
        <v>0.01694915254237288</v>
      </c>
      <c r="H9" s="31">
        <f t="shared" si="0"/>
        <v>1912</v>
      </c>
      <c r="I9" s="16">
        <f>H9/'2012'!H9</f>
        <v>0.8067510548523207</v>
      </c>
      <c r="J9" s="21">
        <v>2664</v>
      </c>
    </row>
    <row r="10" spans="1:10" ht="13.5">
      <c r="A10" s="22" t="s">
        <v>12</v>
      </c>
      <c r="B10" s="15">
        <v>2629</v>
      </c>
      <c r="C10" s="16">
        <f>B10/'2012'!B10</f>
        <v>1.1376027693639117</v>
      </c>
      <c r="D10" s="15">
        <v>1966</v>
      </c>
      <c r="E10" s="17">
        <f>D10/'2012'!D10</f>
        <v>0.8369518944231588</v>
      </c>
      <c r="F10" s="18">
        <v>7</v>
      </c>
      <c r="G10" s="17">
        <f>F10/'2012'!F10</f>
        <v>0.02857142857142857</v>
      </c>
      <c r="H10" s="31">
        <f t="shared" si="0"/>
        <v>1973</v>
      </c>
      <c r="I10" s="16">
        <f>H10/'2012'!H10</f>
        <v>0.7606013878180417</v>
      </c>
      <c r="J10" s="21">
        <v>3320</v>
      </c>
    </row>
    <row r="11" spans="1:10" ht="13.5">
      <c r="A11" s="22" t="s">
        <v>13</v>
      </c>
      <c r="B11" s="15">
        <v>2186</v>
      </c>
      <c r="C11" s="16">
        <f>B11/'2012'!B11</f>
        <v>1.4085051546391754</v>
      </c>
      <c r="D11" s="15">
        <v>2038</v>
      </c>
      <c r="E11" s="17">
        <f>D11/'2012'!D11</f>
        <v>1.019</v>
      </c>
      <c r="F11" s="18">
        <v>6</v>
      </c>
      <c r="G11" s="17">
        <f>F11/'2012'!F11</f>
        <v>0.03896103896103896</v>
      </c>
      <c r="H11" s="31">
        <f t="shared" si="0"/>
        <v>2044</v>
      </c>
      <c r="I11" s="16">
        <f>H11/'2012'!H11</f>
        <v>0.9489322191272052</v>
      </c>
      <c r="J11" s="21">
        <v>3462</v>
      </c>
    </row>
    <row r="12" spans="1:10" ht="13.5">
      <c r="A12" s="22" t="s">
        <v>14</v>
      </c>
      <c r="B12" s="15">
        <f>SUM(B9:B11)</f>
        <v>6535</v>
      </c>
      <c r="C12" s="16">
        <f>B12/'2012'!B12</f>
        <v>1.0432630906768838</v>
      </c>
      <c r="D12" s="15">
        <f>SUM(D9:D11)</f>
        <v>5915</v>
      </c>
      <c r="E12" s="17">
        <f>D12/'2012'!D12</f>
        <v>0.8881381381381381</v>
      </c>
      <c r="F12" s="33">
        <f>SUM(F9:F11)</f>
        <v>14</v>
      </c>
      <c r="G12" s="17">
        <f>F12/'2012'!F12</f>
        <v>0.03056768558951965</v>
      </c>
      <c r="H12" s="19">
        <f t="shared" si="0"/>
        <v>5929</v>
      </c>
      <c r="I12" s="16">
        <f>H12/'2012'!H12</f>
        <v>0.8329586962629952</v>
      </c>
      <c r="J12" s="21"/>
    </row>
    <row r="13" spans="1:10" ht="13.5">
      <c r="A13" s="22" t="s">
        <v>15</v>
      </c>
      <c r="B13" s="15">
        <f>SUM(B5:B7,B9:B11)</f>
        <v>12324</v>
      </c>
      <c r="C13" s="16">
        <f>B13/'2012'!B13</f>
        <v>0.9742292490118577</v>
      </c>
      <c r="D13" s="15">
        <f>SUM(D5:D7,D9:D11)</f>
        <v>12037</v>
      </c>
      <c r="E13" s="17">
        <f>D13/'2012'!D13</f>
        <v>0.8944122455045326</v>
      </c>
      <c r="F13" s="33">
        <f>SUM(F5:F7,F9:F11)</f>
        <v>38</v>
      </c>
      <c r="G13" s="17">
        <f>F13/'2012'!F13</f>
        <v>0.05436337625178827</v>
      </c>
      <c r="H13" s="35">
        <f t="shared" si="0"/>
        <v>12075</v>
      </c>
      <c r="I13" s="16">
        <f>H13/'2012'!H13</f>
        <v>0.8529349438440348</v>
      </c>
      <c r="J13" s="21"/>
    </row>
    <row r="14" spans="1:10" ht="13.5">
      <c r="A14" s="22" t="s">
        <v>16</v>
      </c>
      <c r="B14" s="15">
        <v>2369</v>
      </c>
      <c r="C14" s="16">
        <f>B14/'2012'!B14</f>
        <v>1.3529411764705883</v>
      </c>
      <c r="D14" s="15">
        <v>1840</v>
      </c>
      <c r="E14" s="17">
        <f>D14/'2012'!D14</f>
        <v>1.0076670317634173</v>
      </c>
      <c r="F14" s="18">
        <v>22</v>
      </c>
      <c r="G14" s="17">
        <f>F14/'2012'!F14</f>
        <v>0.13095238095238096</v>
      </c>
      <c r="H14" s="31">
        <f t="shared" si="0"/>
        <v>1862</v>
      </c>
      <c r="I14" s="16">
        <f>H14/'2012'!H14</f>
        <v>0.9338014042126379</v>
      </c>
      <c r="J14" s="21">
        <v>3969</v>
      </c>
    </row>
    <row r="15" spans="1:10" ht="13.5">
      <c r="A15" s="22" t="s">
        <v>17</v>
      </c>
      <c r="B15" s="15">
        <v>1489</v>
      </c>
      <c r="C15" s="16">
        <f>B15/'2012'!B15</f>
        <v>0.9406190777005685</v>
      </c>
      <c r="D15" s="15">
        <v>1554</v>
      </c>
      <c r="E15" s="17">
        <f>D15/'2012'!D15</f>
        <v>0.8809523809523809</v>
      </c>
      <c r="F15" s="18">
        <v>4</v>
      </c>
      <c r="G15" s="17">
        <f>F15/'2012'!F15</f>
        <v>0.023952095808383235</v>
      </c>
      <c r="H15" s="31">
        <f t="shared" si="0"/>
        <v>1558</v>
      </c>
      <c r="I15" s="16">
        <f>H15/'2012'!H15</f>
        <v>0.8068358363542206</v>
      </c>
      <c r="J15" s="21">
        <v>3900</v>
      </c>
    </row>
    <row r="16" spans="1:10" ht="13.5">
      <c r="A16" s="22" t="s">
        <v>18</v>
      </c>
      <c r="B16" s="15">
        <v>2161</v>
      </c>
      <c r="C16" s="16">
        <f>B16/'2012'!B16</f>
        <v>0.9432562199912702</v>
      </c>
      <c r="D16" s="15">
        <v>2348</v>
      </c>
      <c r="E16" s="17">
        <f>D16/'2012'!D16</f>
        <v>0.9622950819672131</v>
      </c>
      <c r="F16" s="18">
        <v>5</v>
      </c>
      <c r="G16" s="17">
        <f>F16/'2012'!F16</f>
        <v>0.04672897196261682</v>
      </c>
      <c r="H16" s="31">
        <f t="shared" si="0"/>
        <v>2353</v>
      </c>
      <c r="I16" s="16">
        <f>H16/'2012'!H16</f>
        <v>0.9238319591676483</v>
      </c>
      <c r="J16" s="21">
        <v>3708</v>
      </c>
    </row>
    <row r="17" spans="1:10" ht="13.5">
      <c r="A17" s="22" t="s">
        <v>19</v>
      </c>
      <c r="B17" s="15">
        <f>SUM(B14:B16)</f>
        <v>6019</v>
      </c>
      <c r="C17" s="16">
        <f>B17/'2012'!B17</f>
        <v>1.0700444444444444</v>
      </c>
      <c r="D17" s="15">
        <f>SUM(D14:D16)</f>
        <v>5742</v>
      </c>
      <c r="E17" s="17">
        <f>D17/'2012'!D17</f>
        <v>0.9522388059701492</v>
      </c>
      <c r="F17" s="18">
        <f>SUM(F14:F16)</f>
        <v>31</v>
      </c>
      <c r="G17" s="17">
        <f>F17/'2012'!F17</f>
        <v>0.07013574660633484</v>
      </c>
      <c r="H17" s="19">
        <f t="shared" si="0"/>
        <v>5773</v>
      </c>
      <c r="I17" s="16">
        <f>H17/'2012'!H17</f>
        <v>0.8919962917181706</v>
      </c>
      <c r="J17" s="21"/>
    </row>
    <row r="18" spans="1:10" ht="13.5">
      <c r="A18" s="22" t="s">
        <v>20</v>
      </c>
      <c r="B18" s="15">
        <v>2418</v>
      </c>
      <c r="C18" s="16">
        <f>B18/'2012'!B18</f>
        <v>1.2212121212121212</v>
      </c>
      <c r="D18" s="15">
        <v>2030</v>
      </c>
      <c r="E18" s="17">
        <f>D18/'2012'!D18</f>
        <v>0.9878345498783455</v>
      </c>
      <c r="F18" s="18">
        <v>0</v>
      </c>
      <c r="G18" s="17">
        <f>F18/'2012'!F18</f>
        <v>0</v>
      </c>
      <c r="H18" s="31">
        <f t="shared" si="0"/>
        <v>2030</v>
      </c>
      <c r="I18" s="16">
        <f>H18/'2012'!H18</f>
        <v>0.9764309764309764</v>
      </c>
      <c r="J18" s="21">
        <v>4096</v>
      </c>
    </row>
    <row r="19" spans="1:10" ht="13.5">
      <c r="A19" s="22" t="s">
        <v>21</v>
      </c>
      <c r="B19" s="15">
        <v>1642</v>
      </c>
      <c r="C19" s="16">
        <f>B19/'2012'!B19</f>
        <v>0.9324247586598523</v>
      </c>
      <c r="D19" s="15">
        <v>1543</v>
      </c>
      <c r="E19" s="17">
        <f>D19/'2012'!D19</f>
        <v>1.025249169435216</v>
      </c>
      <c r="F19" s="18">
        <v>2</v>
      </c>
      <c r="G19" s="17">
        <f>F19/'2012'!F19</f>
        <v>0.125</v>
      </c>
      <c r="H19" s="31">
        <f t="shared" si="0"/>
        <v>1545</v>
      </c>
      <c r="I19" s="16">
        <f>H19/'2012'!H19</f>
        <v>1.0157790927021697</v>
      </c>
      <c r="J19" s="21">
        <v>4193</v>
      </c>
    </row>
    <row r="20" spans="1:10" ht="13.5">
      <c r="A20" s="22" t="s">
        <v>22</v>
      </c>
      <c r="B20" s="15">
        <v>1163</v>
      </c>
      <c r="C20" s="16">
        <f>B20/'2012'!B20</f>
        <v>0.6446784922394678</v>
      </c>
      <c r="D20" s="15">
        <v>1633</v>
      </c>
      <c r="E20" s="17">
        <f>D20/'2012'!D20</f>
        <v>0.8807982740021575</v>
      </c>
      <c r="F20" s="18">
        <v>1</v>
      </c>
      <c r="G20" s="17">
        <f>F20/'2012'!F20</f>
        <v>0.14285714285714285</v>
      </c>
      <c r="H20" s="31">
        <f t="shared" si="0"/>
        <v>1634</v>
      </c>
      <c r="I20" s="16">
        <f>H20/'2012'!H20</f>
        <v>0.8780225685115529</v>
      </c>
      <c r="J20" s="21">
        <v>3722</v>
      </c>
    </row>
    <row r="21" spans="1:10" ht="13.5">
      <c r="A21" s="22" t="s">
        <v>23</v>
      </c>
      <c r="B21" s="15">
        <f>SUM(B18:B20)</f>
        <v>5223</v>
      </c>
      <c r="C21" s="16">
        <f>B21/'2012'!B21</f>
        <v>0.9419296663660955</v>
      </c>
      <c r="D21" s="15">
        <f>SUM(D18:D20)</f>
        <v>5206</v>
      </c>
      <c r="E21" s="17">
        <f>D21/'2012'!D21</f>
        <v>0.9615810860731437</v>
      </c>
      <c r="F21" s="18">
        <f>SUM(F18:F20)</f>
        <v>3</v>
      </c>
      <c r="G21" s="17">
        <f>F21/'2012'!F21</f>
        <v>0.06382978723404255</v>
      </c>
      <c r="H21" s="18">
        <f t="shared" si="0"/>
        <v>5209</v>
      </c>
      <c r="I21" s="20">
        <f>H21/'2012'!H21</f>
        <v>0.9538546053836293</v>
      </c>
      <c r="J21" s="21"/>
    </row>
    <row r="22" spans="1:10" ht="13.5">
      <c r="A22" s="22" t="s">
        <v>24</v>
      </c>
      <c r="B22" s="15">
        <f>SUM(B21,B17)</f>
        <v>11242</v>
      </c>
      <c r="C22" s="16">
        <f>B22/'2012'!B22</f>
        <v>1.0064458370635632</v>
      </c>
      <c r="D22" s="15">
        <f>SUM(D21,D17)</f>
        <v>10948</v>
      </c>
      <c r="E22" s="17">
        <f>D22/'2012'!D22</f>
        <v>0.9566585110101363</v>
      </c>
      <c r="F22" s="18">
        <f>SUM(F21,F17)</f>
        <v>34</v>
      </c>
      <c r="G22" s="17">
        <f>F22/'2012'!F22</f>
        <v>0.06952965235173825</v>
      </c>
      <c r="H22" s="18">
        <f t="shared" si="0"/>
        <v>10982</v>
      </c>
      <c r="I22" s="20">
        <f>H22/'2012'!H22</f>
        <v>0.9203050364535322</v>
      </c>
      <c r="J22" s="21"/>
    </row>
    <row r="23" spans="1:10" ht="14.25" thickBot="1">
      <c r="A23" s="23" t="s">
        <v>64</v>
      </c>
      <c r="B23" s="24">
        <f>SUM(B13,B22)</f>
        <v>23566</v>
      </c>
      <c r="C23" s="25">
        <f>B23/'2012'!B23</f>
        <v>0.9893366918555836</v>
      </c>
      <c r="D23" s="24">
        <f>SUM(D13,D22)</f>
        <v>22985</v>
      </c>
      <c r="E23" s="26">
        <f>D23/'2012'!D23</f>
        <v>0.9230182314673521</v>
      </c>
      <c r="F23" s="27">
        <f>SUM(F13,F22)</f>
        <v>72</v>
      </c>
      <c r="G23" s="26">
        <f>F23/'2012'!F23</f>
        <v>0.06060606060606061</v>
      </c>
      <c r="H23" s="27">
        <f t="shared" si="0"/>
        <v>23057</v>
      </c>
      <c r="I23" s="28">
        <f>H23/'2012'!H23</f>
        <v>0.8837485626676888</v>
      </c>
      <c r="J23" s="29"/>
    </row>
    <row r="24" spans="5:10" ht="13.5">
      <c r="E24" s="30"/>
      <c r="F24" s="30"/>
      <c r="G24" s="30"/>
      <c r="J24" s="1" t="s">
        <v>25</v>
      </c>
    </row>
  </sheetData>
  <mergeCells count="6">
    <mergeCell ref="J2:J3"/>
    <mergeCell ref="A1:I1"/>
    <mergeCell ref="A2:A3"/>
    <mergeCell ref="B2:B3"/>
    <mergeCell ref="C2:C3"/>
    <mergeCell ref="D2:I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7">
      <selection activeCell="J23" sqref="B4:J23"/>
    </sheetView>
  </sheetViews>
  <sheetFormatPr defaultColWidth="9.00390625" defaultRowHeight="13.5"/>
  <cols>
    <col min="1" max="1" width="10.25390625" style="0" bestFit="1" customWidth="1"/>
  </cols>
  <sheetData>
    <row r="1" spans="1:10" ht="14.25" thickBot="1">
      <c r="A1" s="38" t="s">
        <v>32</v>
      </c>
      <c r="B1" s="39"/>
      <c r="C1" s="39"/>
      <c r="D1" s="39"/>
      <c r="E1" s="39"/>
      <c r="F1" s="39"/>
      <c r="G1" s="39"/>
      <c r="H1" s="39"/>
      <c r="I1" s="39"/>
      <c r="J1" s="1" t="s">
        <v>0</v>
      </c>
    </row>
    <row r="2" spans="1:10" ht="14.25" thickBot="1">
      <c r="A2" s="40"/>
      <c r="B2" s="42" t="s">
        <v>1</v>
      </c>
      <c r="C2" s="44" t="s">
        <v>2</v>
      </c>
      <c r="D2" s="46" t="s">
        <v>3</v>
      </c>
      <c r="E2" s="47"/>
      <c r="F2" s="47"/>
      <c r="G2" s="47"/>
      <c r="H2" s="47"/>
      <c r="I2" s="48"/>
      <c r="J2" s="36" t="s">
        <v>4</v>
      </c>
    </row>
    <row r="3" spans="1:10" ht="14.25" thickBot="1">
      <c r="A3" s="41"/>
      <c r="B3" s="43"/>
      <c r="C3" s="45"/>
      <c r="D3" s="2" t="s">
        <v>5</v>
      </c>
      <c r="E3" s="3" t="s">
        <v>2</v>
      </c>
      <c r="F3" s="3" t="s">
        <v>6</v>
      </c>
      <c r="G3" s="3" t="s">
        <v>2</v>
      </c>
      <c r="H3" s="4" t="s">
        <v>7</v>
      </c>
      <c r="I3" s="5" t="s">
        <v>2</v>
      </c>
      <c r="J3" s="37"/>
    </row>
    <row r="4" spans="1:10" ht="13.5">
      <c r="A4" s="6" t="s">
        <v>33</v>
      </c>
      <c r="B4" s="7">
        <v>65015</v>
      </c>
      <c r="C4" s="8">
        <v>1.248943445520209</v>
      </c>
      <c r="D4" s="7">
        <v>62922</v>
      </c>
      <c r="E4" s="9">
        <v>1.1933997155049787</v>
      </c>
      <c r="F4" s="10">
        <v>1212</v>
      </c>
      <c r="G4" s="9">
        <v>1.1812865497076024</v>
      </c>
      <c r="H4" s="11">
        <v>64134</v>
      </c>
      <c r="I4" s="12">
        <v>1.1931684991907128</v>
      </c>
      <c r="J4" s="13">
        <v>6572</v>
      </c>
    </row>
    <row r="5" spans="1:10" ht="13.5">
      <c r="A5" s="14">
        <v>37987</v>
      </c>
      <c r="B5" s="15">
        <v>5878</v>
      </c>
      <c r="C5" s="16">
        <v>1.1310371368096979</v>
      </c>
      <c r="D5" s="15">
        <v>5015</v>
      </c>
      <c r="E5" s="17">
        <v>1.0106811769447803</v>
      </c>
      <c r="F5" s="18">
        <v>58</v>
      </c>
      <c r="G5" s="17">
        <v>0.4172661870503597</v>
      </c>
      <c r="H5" s="31">
        <v>5073</v>
      </c>
      <c r="I5" s="16">
        <v>0.9945108802195648</v>
      </c>
      <c r="J5" s="21">
        <v>7377</v>
      </c>
    </row>
    <row r="6" spans="1:10" ht="13.5">
      <c r="A6" s="22" t="s">
        <v>8</v>
      </c>
      <c r="B6" s="15">
        <v>5073</v>
      </c>
      <c r="C6" s="16">
        <v>0.9441652707984366</v>
      </c>
      <c r="D6" s="15">
        <v>5521</v>
      </c>
      <c r="E6" s="17">
        <v>1.0928345209817893</v>
      </c>
      <c r="F6" s="18">
        <v>134</v>
      </c>
      <c r="G6" s="17">
        <v>0.950354609929078</v>
      </c>
      <c r="H6" s="19">
        <v>5655</v>
      </c>
      <c r="I6" s="16">
        <v>1.0889659156556903</v>
      </c>
      <c r="J6" s="21">
        <v>6795</v>
      </c>
    </row>
    <row r="7" spans="1:10" ht="13.5">
      <c r="A7" s="22" t="s">
        <v>9</v>
      </c>
      <c r="B7" s="15">
        <v>5671</v>
      </c>
      <c r="C7" s="16">
        <v>0.9779272288325573</v>
      </c>
      <c r="D7" s="15">
        <v>6328</v>
      </c>
      <c r="E7" s="17">
        <v>1.080047789725209</v>
      </c>
      <c r="F7" s="18">
        <v>19</v>
      </c>
      <c r="G7" s="17">
        <v>0.1417910447761194</v>
      </c>
      <c r="H7" s="19">
        <v>6347</v>
      </c>
      <c r="I7" s="16">
        <v>1.059068913732688</v>
      </c>
      <c r="J7" s="21">
        <v>6119</v>
      </c>
    </row>
    <row r="8" spans="1:10" ht="13.5">
      <c r="A8" s="22" t="s">
        <v>10</v>
      </c>
      <c r="B8" s="15">
        <v>16622</v>
      </c>
      <c r="C8" s="16">
        <v>1.0154560449630399</v>
      </c>
      <c r="D8" s="15">
        <v>16864</v>
      </c>
      <c r="E8" s="17">
        <v>1.0624330624330625</v>
      </c>
      <c r="F8" s="18">
        <v>211</v>
      </c>
      <c r="G8" s="17">
        <v>0.5096618357487923</v>
      </c>
      <c r="H8" s="18">
        <v>17075</v>
      </c>
      <c r="I8" s="16">
        <v>1.0483821452692332</v>
      </c>
      <c r="J8" s="21"/>
    </row>
    <row r="9" spans="1:10" ht="13.5">
      <c r="A9" s="22" t="s">
        <v>11</v>
      </c>
      <c r="B9" s="15">
        <v>5339</v>
      </c>
      <c r="C9" s="16">
        <v>1.0983336761983131</v>
      </c>
      <c r="D9" s="15">
        <v>5622</v>
      </c>
      <c r="E9" s="17">
        <v>1.0859571180220204</v>
      </c>
      <c r="F9" s="18">
        <v>105</v>
      </c>
      <c r="G9" s="17">
        <v>0.8823529411764706</v>
      </c>
      <c r="H9" s="19">
        <v>5727</v>
      </c>
      <c r="I9" s="16">
        <v>1.0813821752265862</v>
      </c>
      <c r="J9" s="21">
        <v>5731</v>
      </c>
    </row>
    <row r="10" spans="1:10" ht="13.5">
      <c r="A10" s="22" t="s">
        <v>12</v>
      </c>
      <c r="B10" s="15">
        <v>5693</v>
      </c>
      <c r="C10" s="16">
        <v>0.9657336726039016</v>
      </c>
      <c r="D10" s="15">
        <v>5098</v>
      </c>
      <c r="E10" s="17">
        <v>0.9500559075661573</v>
      </c>
      <c r="F10" s="18">
        <v>106</v>
      </c>
      <c r="G10" s="17">
        <v>1.029126213592233</v>
      </c>
      <c r="H10" s="19">
        <v>5204</v>
      </c>
      <c r="I10" s="16">
        <v>0.9515450722252697</v>
      </c>
      <c r="J10" s="21">
        <v>6220</v>
      </c>
    </row>
    <row r="11" spans="1:10" ht="13.5">
      <c r="A11" s="22" t="s">
        <v>13</v>
      </c>
      <c r="B11" s="15">
        <v>3232</v>
      </c>
      <c r="C11" s="16">
        <v>0.6145655067503327</v>
      </c>
      <c r="D11" s="15">
        <v>2594</v>
      </c>
      <c r="E11" s="17">
        <v>0.5032984090027164</v>
      </c>
      <c r="F11" s="18">
        <v>609</v>
      </c>
      <c r="G11" s="17">
        <v>6.410526315789474</v>
      </c>
      <c r="H11" s="19">
        <v>3203</v>
      </c>
      <c r="I11" s="16">
        <v>0.6102114688512098</v>
      </c>
      <c r="J11" s="21">
        <v>3150</v>
      </c>
    </row>
    <row r="12" spans="1:10" ht="13.5">
      <c r="A12" s="22" t="s">
        <v>14</v>
      </c>
      <c r="B12" s="15">
        <v>14264</v>
      </c>
      <c r="C12" s="16">
        <v>0.8906650015610366</v>
      </c>
      <c r="D12" s="15">
        <v>13314</v>
      </c>
      <c r="E12" s="17">
        <v>0.8481875517614831</v>
      </c>
      <c r="F12" s="18">
        <v>820</v>
      </c>
      <c r="G12" s="17">
        <v>2.586750788643533</v>
      </c>
      <c r="H12" s="18">
        <v>14134</v>
      </c>
      <c r="I12" s="16">
        <v>0.8826027226177096</v>
      </c>
      <c r="J12" s="21"/>
    </row>
    <row r="13" spans="1:10" ht="13.5">
      <c r="A13" s="22" t="s">
        <v>15</v>
      </c>
      <c r="B13" s="15">
        <v>30886</v>
      </c>
      <c r="C13" s="16">
        <v>0.9537425889328063</v>
      </c>
      <c r="D13" s="15">
        <v>30178</v>
      </c>
      <c r="E13" s="17">
        <v>0.9559075071270193</v>
      </c>
      <c r="F13" s="18">
        <v>1031</v>
      </c>
      <c r="G13" s="17">
        <v>1.4103967168262654</v>
      </c>
      <c r="H13" s="19">
        <v>31209</v>
      </c>
      <c r="I13" s="16">
        <v>0.9661929971208322</v>
      </c>
      <c r="J13" s="21"/>
    </row>
    <row r="14" spans="1:10" ht="13.5">
      <c r="A14" s="22" t="s">
        <v>16</v>
      </c>
      <c r="B14" s="15">
        <v>5902</v>
      </c>
      <c r="C14" s="16">
        <v>1.0289400278940029</v>
      </c>
      <c r="D14" s="15">
        <v>5007</v>
      </c>
      <c r="E14" s="17">
        <v>0.9146876141761052</v>
      </c>
      <c r="F14" s="18" t="s">
        <v>35</v>
      </c>
      <c r="G14" s="17" t="s">
        <v>35</v>
      </c>
      <c r="H14" s="19">
        <v>5007</v>
      </c>
      <c r="I14" s="16">
        <v>0.9073939833272925</v>
      </c>
      <c r="J14" s="21">
        <v>7319</v>
      </c>
    </row>
    <row r="15" spans="1:10" ht="13.5">
      <c r="A15" s="22" t="s">
        <v>17</v>
      </c>
      <c r="B15" s="15">
        <v>4681</v>
      </c>
      <c r="C15" s="16">
        <v>0.9216381177397125</v>
      </c>
      <c r="D15" s="15">
        <v>4884</v>
      </c>
      <c r="E15" s="17">
        <v>0.9773864318591154</v>
      </c>
      <c r="F15" s="18" t="s">
        <v>35</v>
      </c>
      <c r="G15" s="17" t="s">
        <v>35</v>
      </c>
      <c r="H15" s="19">
        <v>4884</v>
      </c>
      <c r="I15" s="16">
        <v>0.9731022115959355</v>
      </c>
      <c r="J15" s="21">
        <v>7116</v>
      </c>
    </row>
    <row r="16" spans="1:10" ht="13.5">
      <c r="A16" s="22" t="s">
        <v>18</v>
      </c>
      <c r="B16" s="15">
        <v>5369</v>
      </c>
      <c r="C16" s="16">
        <v>0.9826134699853587</v>
      </c>
      <c r="D16" s="15">
        <v>4941</v>
      </c>
      <c r="E16" s="17">
        <v>0.8274995813096634</v>
      </c>
      <c r="F16" s="18" t="s">
        <v>36</v>
      </c>
      <c r="G16" s="17" t="s">
        <v>36</v>
      </c>
      <c r="H16" s="19">
        <v>4941</v>
      </c>
      <c r="I16" s="16">
        <v>0.8236372728788132</v>
      </c>
      <c r="J16" s="21">
        <v>7544</v>
      </c>
    </row>
    <row r="17" spans="1:10" ht="13.5">
      <c r="A17" s="22" t="s">
        <v>19</v>
      </c>
      <c r="B17" s="15">
        <v>15952</v>
      </c>
      <c r="C17" s="16">
        <v>0.9799127710547331</v>
      </c>
      <c r="D17" s="15">
        <v>14832</v>
      </c>
      <c r="E17" s="17">
        <v>0.902080038924705</v>
      </c>
      <c r="F17" s="18" t="s">
        <v>36</v>
      </c>
      <c r="G17" s="17" t="s">
        <v>36</v>
      </c>
      <c r="H17" s="19">
        <v>14832</v>
      </c>
      <c r="I17" s="16">
        <v>0.8969521044992743</v>
      </c>
      <c r="J17" s="21"/>
    </row>
    <row r="18" spans="1:10" ht="13.5">
      <c r="A18" s="22" t="s">
        <v>20</v>
      </c>
      <c r="B18" s="15">
        <v>5015</v>
      </c>
      <c r="C18" s="16">
        <v>0.8963360142984808</v>
      </c>
      <c r="D18" s="15">
        <v>5234</v>
      </c>
      <c r="E18" s="17">
        <v>0.9680044386905863</v>
      </c>
      <c r="F18" s="18" t="s">
        <v>35</v>
      </c>
      <c r="G18" s="17" t="s">
        <v>35</v>
      </c>
      <c r="H18" s="19">
        <v>5234</v>
      </c>
      <c r="I18" s="16">
        <v>0.9499092558983666</v>
      </c>
      <c r="J18" s="21">
        <v>7325</v>
      </c>
    </row>
    <row r="19" spans="1:10" ht="13.5">
      <c r="A19" s="22" t="s">
        <v>21</v>
      </c>
      <c r="B19" s="15">
        <v>3994</v>
      </c>
      <c r="C19" s="16">
        <v>0.7487814023247095</v>
      </c>
      <c r="D19" s="15">
        <v>4788</v>
      </c>
      <c r="E19" s="17">
        <v>1.0372616984402079</v>
      </c>
      <c r="F19" s="18" t="s">
        <v>35</v>
      </c>
      <c r="G19" s="17" t="s">
        <v>36</v>
      </c>
      <c r="H19" s="19">
        <v>4788</v>
      </c>
      <c r="I19" s="16">
        <v>1.0092748735244519</v>
      </c>
      <c r="J19" s="21">
        <v>6531</v>
      </c>
    </row>
    <row r="20" spans="1:10" ht="13.5">
      <c r="A20" s="22" t="s">
        <v>22</v>
      </c>
      <c r="B20" s="15">
        <v>4752</v>
      </c>
      <c r="C20" s="16">
        <v>0.8762677484787018</v>
      </c>
      <c r="D20" s="15">
        <v>4371</v>
      </c>
      <c r="E20" s="32">
        <v>0.894413750767342</v>
      </c>
      <c r="F20" s="18">
        <v>50</v>
      </c>
      <c r="G20" s="32">
        <v>0.32051282051282054</v>
      </c>
      <c r="H20" s="19">
        <v>4421</v>
      </c>
      <c r="I20" s="16">
        <v>0.8766607178266904</v>
      </c>
      <c r="J20" s="21">
        <v>6862</v>
      </c>
    </row>
    <row r="21" spans="1:10" ht="13.5">
      <c r="A21" s="22" t="s">
        <v>23</v>
      </c>
      <c r="B21" s="15">
        <v>13761</v>
      </c>
      <c r="C21" s="16">
        <v>0.84154843444227</v>
      </c>
      <c r="D21" s="15">
        <v>14393</v>
      </c>
      <c r="E21" s="17">
        <v>0.9653252850435949</v>
      </c>
      <c r="F21" s="18">
        <v>50</v>
      </c>
      <c r="G21" s="17">
        <v>0.12919896640826872</v>
      </c>
      <c r="H21" s="18">
        <v>14443</v>
      </c>
      <c r="I21" s="20">
        <v>0.9441720598810224</v>
      </c>
      <c r="J21" s="21">
        <v>6862</v>
      </c>
    </row>
    <row r="22" spans="1:10" ht="13.5">
      <c r="A22" s="22" t="s">
        <v>24</v>
      </c>
      <c r="B22" s="15">
        <v>29713</v>
      </c>
      <c r="C22" s="16">
        <v>0.9105758327970335</v>
      </c>
      <c r="D22" s="15">
        <v>29225</v>
      </c>
      <c r="E22" s="17">
        <v>0.9321574381219699</v>
      </c>
      <c r="F22" s="18">
        <v>50</v>
      </c>
      <c r="G22" s="17">
        <v>0.10395010395010396</v>
      </c>
      <c r="H22" s="18">
        <v>29275</v>
      </c>
      <c r="I22" s="20">
        <v>0.9196431376244777</v>
      </c>
      <c r="J22" s="21">
        <v>6862</v>
      </c>
    </row>
    <row r="23" spans="1:10" ht="14.25" thickBot="1">
      <c r="A23" s="23" t="s">
        <v>34</v>
      </c>
      <c r="B23" s="24">
        <v>63073</v>
      </c>
      <c r="C23" s="25">
        <v>0.9701299700069215</v>
      </c>
      <c r="D23" s="24">
        <v>62191</v>
      </c>
      <c r="E23" s="26">
        <v>0.9883824417532818</v>
      </c>
      <c r="F23" s="27">
        <v>592</v>
      </c>
      <c r="G23" s="26">
        <v>0.4884488448844885</v>
      </c>
      <c r="H23" s="27">
        <v>62783</v>
      </c>
      <c r="I23" s="28">
        <v>0.9789347304082078</v>
      </c>
      <c r="J23" s="29">
        <v>6862</v>
      </c>
    </row>
    <row r="24" spans="5:10" ht="13.5">
      <c r="E24" s="30"/>
      <c r="F24" s="30"/>
      <c r="G24" s="30"/>
      <c r="J24" s="1" t="s">
        <v>25</v>
      </c>
    </row>
  </sheetData>
  <mergeCells count="6">
    <mergeCell ref="J2:J3"/>
    <mergeCell ref="A1:I1"/>
    <mergeCell ref="A2:A3"/>
    <mergeCell ref="B2:B3"/>
    <mergeCell ref="C2:C3"/>
    <mergeCell ref="D2:I2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B23" sqref="B23:J23"/>
    </sheetView>
  </sheetViews>
  <sheetFormatPr defaultColWidth="9.00390625" defaultRowHeight="13.5"/>
  <cols>
    <col min="1" max="1" width="10.25390625" style="0" bestFit="1" customWidth="1"/>
  </cols>
  <sheetData>
    <row r="1" spans="1:10" ht="14.25" thickBot="1">
      <c r="A1" s="38" t="s">
        <v>31</v>
      </c>
      <c r="B1" s="39"/>
      <c r="C1" s="39"/>
      <c r="D1" s="39"/>
      <c r="E1" s="39"/>
      <c r="F1" s="39"/>
      <c r="G1" s="39"/>
      <c r="H1" s="39"/>
      <c r="I1" s="39"/>
      <c r="J1" s="1" t="s">
        <v>0</v>
      </c>
    </row>
    <row r="2" spans="1:10" ht="14.25" thickBot="1">
      <c r="A2" s="40"/>
      <c r="B2" s="42" t="s">
        <v>1</v>
      </c>
      <c r="C2" s="44" t="s">
        <v>2</v>
      </c>
      <c r="D2" s="46" t="s">
        <v>3</v>
      </c>
      <c r="E2" s="47"/>
      <c r="F2" s="47"/>
      <c r="G2" s="47"/>
      <c r="H2" s="47"/>
      <c r="I2" s="48"/>
      <c r="J2" s="36" t="s">
        <v>4</v>
      </c>
    </row>
    <row r="3" spans="1:10" ht="14.25" thickBot="1">
      <c r="A3" s="41"/>
      <c r="B3" s="43"/>
      <c r="C3" s="45"/>
      <c r="D3" s="2" t="s">
        <v>5</v>
      </c>
      <c r="E3" s="3" t="s">
        <v>2</v>
      </c>
      <c r="F3" s="3" t="s">
        <v>6</v>
      </c>
      <c r="G3" s="3" t="s">
        <v>2</v>
      </c>
      <c r="H3" s="4" t="s">
        <v>7</v>
      </c>
      <c r="I3" s="5" t="s">
        <v>2</v>
      </c>
      <c r="J3" s="37"/>
    </row>
    <row r="4" spans="1:10" ht="13.5">
      <c r="A4" s="6" t="s">
        <v>28</v>
      </c>
      <c r="B4" s="7">
        <v>52056</v>
      </c>
      <c r="C4" s="8">
        <v>1.1944654780753081</v>
      </c>
      <c r="D4" s="7">
        <v>52725</v>
      </c>
      <c r="E4" s="9">
        <v>1.183714247227336</v>
      </c>
      <c r="F4" s="10">
        <v>1026</v>
      </c>
      <c r="G4" s="9">
        <v>0.8717077315208156</v>
      </c>
      <c r="H4" s="11">
        <v>53751</v>
      </c>
      <c r="I4" s="12">
        <v>1.1756818828058357</v>
      </c>
      <c r="J4" s="13">
        <v>5061</v>
      </c>
    </row>
    <row r="5" spans="1:10" ht="13.5">
      <c r="A5" s="14">
        <v>37622</v>
      </c>
      <c r="B5" s="15">
        <v>5197</v>
      </c>
      <c r="C5" s="16">
        <v>1.3084088620342398</v>
      </c>
      <c r="D5" s="15">
        <v>4962</v>
      </c>
      <c r="E5" s="17">
        <v>1.3106180665610143</v>
      </c>
      <c r="F5" s="18">
        <v>139</v>
      </c>
      <c r="G5" s="17">
        <v>2.0144927536231885</v>
      </c>
      <c r="H5" s="31">
        <v>5101</v>
      </c>
      <c r="I5" s="16">
        <v>1.3232166018158236</v>
      </c>
      <c r="J5" s="21">
        <v>5157</v>
      </c>
    </row>
    <row r="6" spans="1:10" ht="13.5">
      <c r="A6" s="22" t="s">
        <v>8</v>
      </c>
      <c r="B6" s="15">
        <v>5373</v>
      </c>
      <c r="C6" s="16">
        <v>1.4091266719118805</v>
      </c>
      <c r="D6" s="15">
        <v>5052</v>
      </c>
      <c r="E6" s="17">
        <v>1.2492581602373887</v>
      </c>
      <c r="F6" s="18">
        <v>141</v>
      </c>
      <c r="G6" s="17">
        <v>1.4387755102040816</v>
      </c>
      <c r="H6" s="19">
        <v>5193</v>
      </c>
      <c r="I6" s="16">
        <v>1.25374215354901</v>
      </c>
      <c r="J6" s="21">
        <v>5337</v>
      </c>
    </row>
    <row r="7" spans="1:10" ht="13.5">
      <c r="A7" s="22" t="s">
        <v>9</v>
      </c>
      <c r="B7" s="15">
        <v>5799</v>
      </c>
      <c r="C7" s="16">
        <v>1.473697585768742</v>
      </c>
      <c r="D7" s="15">
        <v>5859</v>
      </c>
      <c r="E7" s="17">
        <v>1.2994011976047903</v>
      </c>
      <c r="F7" s="18">
        <v>134</v>
      </c>
      <c r="G7" s="17">
        <v>1.1166666666666667</v>
      </c>
      <c r="H7" s="19">
        <v>5993</v>
      </c>
      <c r="I7" s="16">
        <v>1.2946640743141067</v>
      </c>
      <c r="J7" s="21">
        <v>5143</v>
      </c>
    </row>
    <row r="8" spans="1:10" ht="13.5">
      <c r="A8" s="22" t="s">
        <v>10</v>
      </c>
      <c r="B8" s="15">
        <v>16369</v>
      </c>
      <c r="C8" s="16">
        <v>1.3966723549488054</v>
      </c>
      <c r="D8" s="15">
        <v>15873</v>
      </c>
      <c r="E8" s="17">
        <v>1.2864089472404572</v>
      </c>
      <c r="F8" s="18">
        <v>414</v>
      </c>
      <c r="G8" s="17">
        <v>1.4425087108013936</v>
      </c>
      <c r="H8" s="18">
        <v>16287</v>
      </c>
      <c r="I8" s="16">
        <v>1.289957231110407</v>
      </c>
      <c r="J8" s="21">
        <v>5143</v>
      </c>
    </row>
    <row r="9" spans="1:10" ht="13.5">
      <c r="A9" s="22" t="s">
        <v>11</v>
      </c>
      <c r="B9" s="15">
        <v>4861</v>
      </c>
      <c r="C9" s="16">
        <v>1.2107098381070984</v>
      </c>
      <c r="D9" s="15">
        <v>5177</v>
      </c>
      <c r="E9" s="17">
        <v>1.205074487895717</v>
      </c>
      <c r="F9" s="18">
        <v>119</v>
      </c>
      <c r="G9" s="17">
        <v>3.1315789473684212</v>
      </c>
      <c r="H9" s="19">
        <v>5296</v>
      </c>
      <c r="I9" s="16">
        <v>1.2219658514074758</v>
      </c>
      <c r="J9" s="21">
        <v>4708</v>
      </c>
    </row>
    <row r="10" spans="1:10" ht="13.5">
      <c r="A10" s="22" t="s">
        <v>12</v>
      </c>
      <c r="B10" s="15">
        <v>5895</v>
      </c>
      <c r="C10" s="16">
        <v>1.3909863142991978</v>
      </c>
      <c r="D10" s="15">
        <v>5366</v>
      </c>
      <c r="E10" s="17">
        <v>1.2392609699769053</v>
      </c>
      <c r="F10" s="18">
        <v>103</v>
      </c>
      <c r="G10" s="17">
        <v>1.7166666666666666</v>
      </c>
      <c r="H10" s="19">
        <v>5469</v>
      </c>
      <c r="I10" s="16">
        <v>1.2457858769931662</v>
      </c>
      <c r="J10" s="21">
        <v>5134</v>
      </c>
    </row>
    <row r="11" spans="1:10" ht="13.5">
      <c r="A11" s="22" t="s">
        <v>13</v>
      </c>
      <c r="B11" s="15">
        <v>5259</v>
      </c>
      <c r="C11" s="16">
        <v>1.2965976331360947</v>
      </c>
      <c r="D11" s="15">
        <v>5154</v>
      </c>
      <c r="E11" s="17">
        <v>1.2595307917888563</v>
      </c>
      <c r="F11" s="18">
        <v>95</v>
      </c>
      <c r="G11" s="17">
        <v>10.555555555555555</v>
      </c>
      <c r="H11" s="19">
        <v>5249</v>
      </c>
      <c r="I11" s="16">
        <v>1.2799317239697634</v>
      </c>
      <c r="J11" s="21">
        <v>5144</v>
      </c>
    </row>
    <row r="12" spans="1:10" ht="13.5">
      <c r="A12" s="22" t="s">
        <v>14</v>
      </c>
      <c r="B12" s="15">
        <v>16015</v>
      </c>
      <c r="C12" s="16">
        <v>1.3010805101957916</v>
      </c>
      <c r="D12" s="15">
        <v>15697</v>
      </c>
      <c r="E12" s="17">
        <v>1.234234942601038</v>
      </c>
      <c r="F12" s="18">
        <v>317</v>
      </c>
      <c r="G12" s="17">
        <v>2.9626168224299065</v>
      </c>
      <c r="H12" s="18">
        <v>16014</v>
      </c>
      <c r="I12" s="16">
        <v>1.248654970760234</v>
      </c>
      <c r="J12" s="21">
        <v>5144</v>
      </c>
    </row>
    <row r="13" spans="1:10" ht="13.5">
      <c r="A13" s="22" t="s">
        <v>15</v>
      </c>
      <c r="B13" s="15">
        <v>32384</v>
      </c>
      <c r="C13" s="16">
        <v>1.3477048566315701</v>
      </c>
      <c r="D13" s="15">
        <v>31570</v>
      </c>
      <c r="E13" s="17">
        <v>1.2599273656064174</v>
      </c>
      <c r="F13" s="18">
        <v>731</v>
      </c>
      <c r="G13" s="17">
        <v>1.8553299492385786</v>
      </c>
      <c r="H13" s="19">
        <v>32301</v>
      </c>
      <c r="I13" s="16">
        <v>1.2691446308592982</v>
      </c>
      <c r="J13" s="21">
        <v>5144</v>
      </c>
    </row>
    <row r="14" spans="1:10" ht="13.5">
      <c r="A14" s="22" t="s">
        <v>16</v>
      </c>
      <c r="B14" s="15">
        <v>5736</v>
      </c>
      <c r="C14" s="16">
        <v>1.1597250303275375</v>
      </c>
      <c r="D14" s="15">
        <v>5474</v>
      </c>
      <c r="E14" s="17">
        <v>1.233160621761658</v>
      </c>
      <c r="F14" s="18">
        <v>44</v>
      </c>
      <c r="G14" s="17">
        <v>0.25142857142857145</v>
      </c>
      <c r="H14" s="19">
        <v>5518</v>
      </c>
      <c r="I14" s="16">
        <v>1.1959254442999567</v>
      </c>
      <c r="J14" s="21">
        <v>5362</v>
      </c>
    </row>
    <row r="15" spans="1:10" ht="13.5">
      <c r="A15" s="22" t="s">
        <v>17</v>
      </c>
      <c r="B15" s="15">
        <v>5079</v>
      </c>
      <c r="C15" s="16">
        <v>1.1670496323529411</v>
      </c>
      <c r="D15" s="15">
        <v>4997</v>
      </c>
      <c r="E15" s="17">
        <v>1.148735632183908</v>
      </c>
      <c r="F15" s="18">
        <v>22</v>
      </c>
      <c r="G15" s="17">
        <v>0.20754716981132076</v>
      </c>
      <c r="H15" s="19">
        <v>5019</v>
      </c>
      <c r="I15" s="16">
        <v>1.126346499102334</v>
      </c>
      <c r="J15" s="21">
        <v>6052</v>
      </c>
    </row>
    <row r="16" spans="1:10" ht="13.5">
      <c r="A16" s="22" t="s">
        <v>18</v>
      </c>
      <c r="B16" s="15">
        <v>5464</v>
      </c>
      <c r="C16" s="16">
        <v>1.1305607283260914</v>
      </c>
      <c r="D16" s="15">
        <v>5971</v>
      </c>
      <c r="E16" s="17">
        <v>1.2460350584307178</v>
      </c>
      <c r="F16" s="18">
        <v>28</v>
      </c>
      <c r="G16" s="17">
        <v>0.875</v>
      </c>
      <c r="H16" s="19">
        <v>5999</v>
      </c>
      <c r="I16" s="16">
        <v>1.2435737976782753</v>
      </c>
      <c r="J16" s="21">
        <v>5517</v>
      </c>
    </row>
    <row r="17" spans="1:10" ht="13.5">
      <c r="A17" s="22" t="s">
        <v>19</v>
      </c>
      <c r="B17" s="15">
        <v>16279</v>
      </c>
      <c r="C17" s="16">
        <v>1.15200622744321</v>
      </c>
      <c r="D17" s="15">
        <v>16442</v>
      </c>
      <c r="E17" s="17">
        <v>1.2106619542007215</v>
      </c>
      <c r="F17" s="18">
        <v>94</v>
      </c>
      <c r="G17" s="17">
        <v>0.3003194888178914</v>
      </c>
      <c r="H17" s="19">
        <v>16536</v>
      </c>
      <c r="I17" s="16">
        <v>1.1901540233194186</v>
      </c>
      <c r="J17" s="21">
        <v>5517</v>
      </c>
    </row>
    <row r="18" spans="1:10" ht="13.5">
      <c r="A18" s="22" t="s">
        <v>20</v>
      </c>
      <c r="B18" s="15">
        <v>5595</v>
      </c>
      <c r="C18" s="16">
        <v>1.1569478908188586</v>
      </c>
      <c r="D18" s="15">
        <v>5407</v>
      </c>
      <c r="E18" s="17">
        <v>1.113697219361483</v>
      </c>
      <c r="F18" s="18">
        <v>103</v>
      </c>
      <c r="G18" s="17">
        <v>1.0618556701030928</v>
      </c>
      <c r="H18" s="19">
        <v>5510</v>
      </c>
      <c r="I18" s="16">
        <v>1.112681744749596</v>
      </c>
      <c r="J18" s="21">
        <v>5602</v>
      </c>
    </row>
    <row r="19" spans="1:10" ht="13.5">
      <c r="A19" s="22" t="s">
        <v>21</v>
      </c>
      <c r="B19" s="15">
        <v>5334</v>
      </c>
      <c r="C19" s="16">
        <v>1.053941908713693</v>
      </c>
      <c r="D19" s="15">
        <v>4616</v>
      </c>
      <c r="E19" s="17">
        <v>0.9687303252885624</v>
      </c>
      <c r="F19" s="18">
        <v>128</v>
      </c>
      <c r="G19" s="17">
        <v>0.7111111111111111</v>
      </c>
      <c r="H19" s="19">
        <v>4744</v>
      </c>
      <c r="I19" s="16">
        <v>0.9593528816986855</v>
      </c>
      <c r="J19" s="21">
        <v>6192</v>
      </c>
    </row>
    <row r="20" spans="1:10" ht="13.5">
      <c r="A20" s="22" t="s">
        <v>22</v>
      </c>
      <c r="B20" s="15">
        <v>5423</v>
      </c>
      <c r="C20" s="16">
        <v>1.356089022255564</v>
      </c>
      <c r="D20" s="15">
        <v>4887</v>
      </c>
      <c r="E20" s="32">
        <v>1.094022834116857</v>
      </c>
      <c r="F20" s="18">
        <v>156</v>
      </c>
      <c r="G20" s="32">
        <v>3.7142857142857144</v>
      </c>
      <c r="H20" s="19">
        <v>5043</v>
      </c>
      <c r="I20" s="16">
        <v>1.1184298070525616</v>
      </c>
      <c r="J20" s="21">
        <v>6572</v>
      </c>
    </row>
    <row r="21" spans="1:10" ht="13.5">
      <c r="A21" s="22" t="s">
        <v>23</v>
      </c>
      <c r="B21" s="15">
        <v>16352</v>
      </c>
      <c r="C21" s="16">
        <v>1.176741508347726</v>
      </c>
      <c r="D21" s="15">
        <v>14910</v>
      </c>
      <c r="E21" s="17">
        <v>1.0584226591893235</v>
      </c>
      <c r="F21" s="18">
        <v>387</v>
      </c>
      <c r="G21" s="17">
        <v>1.213166144200627</v>
      </c>
      <c r="H21" s="18">
        <v>15297</v>
      </c>
      <c r="I21" s="20">
        <v>1.0618492294877135</v>
      </c>
      <c r="J21" s="21">
        <v>6572</v>
      </c>
    </row>
    <row r="22" spans="1:10" ht="13.5">
      <c r="A22" s="22" t="s">
        <v>24</v>
      </c>
      <c r="B22" s="15">
        <v>32631</v>
      </c>
      <c r="C22" s="16">
        <v>1.1642701680522354</v>
      </c>
      <c r="D22" s="15">
        <v>31352</v>
      </c>
      <c r="E22" s="17">
        <v>1.1331502096284516</v>
      </c>
      <c r="F22" s="18">
        <v>481</v>
      </c>
      <c r="G22" s="17">
        <v>0.7610759493670886</v>
      </c>
      <c r="H22" s="18">
        <v>31833</v>
      </c>
      <c r="I22" s="20">
        <v>1.1248409893992932</v>
      </c>
      <c r="J22" s="21">
        <v>6572</v>
      </c>
    </row>
    <row r="23" spans="1:10" ht="14.25" thickBot="1">
      <c r="A23" s="23" t="s">
        <v>29</v>
      </c>
      <c r="B23" s="24">
        <v>65015</v>
      </c>
      <c r="C23" s="25">
        <v>1.248943445520209</v>
      </c>
      <c r="D23" s="24">
        <v>62922</v>
      </c>
      <c r="E23" s="26">
        <v>1.1933997155049787</v>
      </c>
      <c r="F23" s="27">
        <v>1212</v>
      </c>
      <c r="G23" s="26">
        <v>1.1812865497076024</v>
      </c>
      <c r="H23" s="27">
        <v>64134</v>
      </c>
      <c r="I23" s="28">
        <v>1.1931684991907128</v>
      </c>
      <c r="J23" s="29">
        <v>6572</v>
      </c>
    </row>
    <row r="24" spans="5:10" ht="13.5">
      <c r="E24" s="30"/>
      <c r="F24" s="30"/>
      <c r="G24" s="30"/>
      <c r="J24" s="1" t="s">
        <v>25</v>
      </c>
    </row>
  </sheetData>
  <mergeCells count="6">
    <mergeCell ref="J2:J3"/>
    <mergeCell ref="A1:I1"/>
    <mergeCell ref="A2:A3"/>
    <mergeCell ref="B2:B3"/>
    <mergeCell ref="C2:C3"/>
    <mergeCell ref="D2:I2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B23" sqref="B23:J23"/>
    </sheetView>
  </sheetViews>
  <sheetFormatPr defaultColWidth="9.00390625" defaultRowHeight="13.5"/>
  <cols>
    <col min="1" max="1" width="10.25390625" style="0" bestFit="1" customWidth="1"/>
  </cols>
  <sheetData>
    <row r="1" spans="1:10" ht="14.25" thickBot="1">
      <c r="A1" s="38" t="s">
        <v>30</v>
      </c>
      <c r="B1" s="39"/>
      <c r="C1" s="39"/>
      <c r="D1" s="39"/>
      <c r="E1" s="39"/>
      <c r="F1" s="39"/>
      <c r="G1" s="39"/>
      <c r="H1" s="39"/>
      <c r="I1" s="39"/>
      <c r="J1" s="1" t="s">
        <v>0</v>
      </c>
    </row>
    <row r="2" spans="1:10" ht="14.25" thickBot="1">
      <c r="A2" s="40"/>
      <c r="B2" s="42" t="s">
        <v>1</v>
      </c>
      <c r="C2" s="44" t="s">
        <v>2</v>
      </c>
      <c r="D2" s="46" t="s">
        <v>3</v>
      </c>
      <c r="E2" s="47"/>
      <c r="F2" s="47"/>
      <c r="G2" s="47"/>
      <c r="H2" s="47"/>
      <c r="I2" s="48"/>
      <c r="J2" s="36" t="s">
        <v>4</v>
      </c>
    </row>
    <row r="3" spans="1:10" ht="14.25" thickBot="1">
      <c r="A3" s="41"/>
      <c r="B3" s="43"/>
      <c r="C3" s="45"/>
      <c r="D3" s="2" t="s">
        <v>5</v>
      </c>
      <c r="E3" s="3" t="s">
        <v>2</v>
      </c>
      <c r="F3" s="3" t="s">
        <v>6</v>
      </c>
      <c r="G3" s="3" t="s">
        <v>2</v>
      </c>
      <c r="H3" s="4" t="s">
        <v>7</v>
      </c>
      <c r="I3" s="5" t="s">
        <v>2</v>
      </c>
      <c r="J3" s="37"/>
    </row>
    <row r="4" spans="1:10" ht="13.5">
      <c r="A4" s="6" t="s">
        <v>26</v>
      </c>
      <c r="B4" s="7"/>
      <c r="C4" s="8"/>
      <c r="D4" s="7"/>
      <c r="E4" s="9"/>
      <c r="F4" s="10"/>
      <c r="G4" s="9"/>
      <c r="H4" s="11"/>
      <c r="I4" s="12"/>
      <c r="J4" s="13"/>
    </row>
    <row r="5" spans="1:10" ht="13.5">
      <c r="A5" s="14">
        <v>37257</v>
      </c>
      <c r="B5" s="15">
        <v>3972</v>
      </c>
      <c r="C5" s="16"/>
      <c r="D5" s="15">
        <v>3786</v>
      </c>
      <c r="E5" s="17"/>
      <c r="F5" s="18">
        <v>69</v>
      </c>
      <c r="G5" s="17"/>
      <c r="H5" s="31">
        <v>3855</v>
      </c>
      <c r="I5" s="16"/>
      <c r="J5" s="21">
        <v>6873</v>
      </c>
    </row>
    <row r="6" spans="1:10" ht="13.5">
      <c r="A6" s="22" t="s">
        <v>8</v>
      </c>
      <c r="B6" s="15">
        <v>3813</v>
      </c>
      <c r="C6" s="16"/>
      <c r="D6" s="15">
        <v>4044</v>
      </c>
      <c r="E6" s="17"/>
      <c r="F6" s="18">
        <v>98</v>
      </c>
      <c r="G6" s="17"/>
      <c r="H6" s="19">
        <v>4142</v>
      </c>
      <c r="I6" s="20"/>
      <c r="J6" s="21">
        <v>6544</v>
      </c>
    </row>
    <row r="7" spans="1:10" ht="13.5">
      <c r="A7" s="22" t="s">
        <v>9</v>
      </c>
      <c r="B7" s="15">
        <v>3935</v>
      </c>
      <c r="C7" s="16"/>
      <c r="D7" s="15">
        <v>4509</v>
      </c>
      <c r="E7" s="17"/>
      <c r="F7" s="18">
        <v>120</v>
      </c>
      <c r="G7" s="17"/>
      <c r="H7" s="19">
        <v>4629</v>
      </c>
      <c r="I7" s="20"/>
      <c r="J7" s="21">
        <v>5850</v>
      </c>
    </row>
    <row r="8" spans="1:10" ht="13.5">
      <c r="A8" s="22" t="s">
        <v>10</v>
      </c>
      <c r="B8" s="15">
        <f>SUM(B5:B7)</f>
        <v>11720</v>
      </c>
      <c r="C8" s="16"/>
      <c r="D8" s="15">
        <f>SUM(D5:D7)</f>
        <v>12339</v>
      </c>
      <c r="E8" s="17"/>
      <c r="F8" s="18">
        <f>SUM(F5:F7)</f>
        <v>287</v>
      </c>
      <c r="G8" s="17"/>
      <c r="H8" s="18">
        <f>SUM(H5:H7)</f>
        <v>12626</v>
      </c>
      <c r="I8" s="20"/>
      <c r="J8" s="21">
        <f>J7</f>
        <v>5850</v>
      </c>
    </row>
    <row r="9" spans="1:10" ht="13.5">
      <c r="A9" s="22" t="s">
        <v>11</v>
      </c>
      <c r="B9" s="15">
        <v>4015</v>
      </c>
      <c r="C9" s="16"/>
      <c r="D9" s="15">
        <v>4296</v>
      </c>
      <c r="E9" s="17"/>
      <c r="F9" s="18">
        <v>38</v>
      </c>
      <c r="G9" s="17"/>
      <c r="H9" s="19">
        <v>4334</v>
      </c>
      <c r="I9" s="20"/>
      <c r="J9" s="21">
        <v>5531</v>
      </c>
    </row>
    <row r="10" spans="1:10" ht="13.5">
      <c r="A10" s="22" t="s">
        <v>12</v>
      </c>
      <c r="B10" s="15">
        <v>4238</v>
      </c>
      <c r="C10" s="16"/>
      <c r="D10" s="15">
        <v>4330</v>
      </c>
      <c r="E10" s="17"/>
      <c r="F10" s="18">
        <v>60</v>
      </c>
      <c r="G10" s="17"/>
      <c r="H10" s="19">
        <v>4390</v>
      </c>
      <c r="I10" s="20"/>
      <c r="J10" s="21">
        <v>5379</v>
      </c>
    </row>
    <row r="11" spans="1:10" ht="13.5">
      <c r="A11" s="22" t="s">
        <v>13</v>
      </c>
      <c r="B11" s="15">
        <v>4056</v>
      </c>
      <c r="C11" s="16"/>
      <c r="D11" s="15">
        <v>4092</v>
      </c>
      <c r="E11" s="17"/>
      <c r="F11" s="18">
        <v>9</v>
      </c>
      <c r="G11" s="17"/>
      <c r="H11" s="19">
        <v>4101</v>
      </c>
      <c r="I11" s="20"/>
      <c r="J11" s="21">
        <v>5334</v>
      </c>
    </row>
    <row r="12" spans="1:10" ht="13.5">
      <c r="A12" s="22" t="s">
        <v>14</v>
      </c>
      <c r="B12" s="15">
        <f>SUM(B9:B11)</f>
        <v>12309</v>
      </c>
      <c r="C12" s="16"/>
      <c r="D12" s="15">
        <f>SUM(D9:D11)</f>
        <v>12718</v>
      </c>
      <c r="E12" s="17"/>
      <c r="F12" s="18">
        <f>SUM(F9:F11)</f>
        <v>107</v>
      </c>
      <c r="G12" s="17"/>
      <c r="H12" s="18">
        <f>SUM(H9:H11)</f>
        <v>12825</v>
      </c>
      <c r="I12" s="20"/>
      <c r="J12" s="21">
        <f>J11</f>
        <v>5334</v>
      </c>
    </row>
    <row r="13" spans="1:10" ht="13.5">
      <c r="A13" s="22" t="s">
        <v>15</v>
      </c>
      <c r="B13" s="15">
        <f>SUM(B12,B8)</f>
        <v>24029</v>
      </c>
      <c r="C13" s="16"/>
      <c r="D13" s="15">
        <f>SUM(D12,D8)</f>
        <v>25057</v>
      </c>
      <c r="E13" s="17"/>
      <c r="F13" s="18">
        <f>SUM(F12,F8)</f>
        <v>394</v>
      </c>
      <c r="G13" s="17"/>
      <c r="H13" s="19">
        <f>SUM(H12,H8)</f>
        <v>25451</v>
      </c>
      <c r="I13" s="20"/>
      <c r="J13" s="21">
        <f>J12</f>
        <v>5334</v>
      </c>
    </row>
    <row r="14" spans="1:10" ht="13.5">
      <c r="A14" s="22" t="s">
        <v>16</v>
      </c>
      <c r="B14" s="15">
        <v>4946</v>
      </c>
      <c r="C14" s="16"/>
      <c r="D14" s="15">
        <v>4439</v>
      </c>
      <c r="E14" s="17"/>
      <c r="F14" s="18">
        <v>175</v>
      </c>
      <c r="G14" s="17"/>
      <c r="H14" s="19">
        <v>4614</v>
      </c>
      <c r="I14" s="20"/>
      <c r="J14" s="21">
        <v>5666</v>
      </c>
    </row>
    <row r="15" spans="1:10" ht="13.5">
      <c r="A15" s="22" t="s">
        <v>17</v>
      </c>
      <c r="B15" s="15">
        <v>4352</v>
      </c>
      <c r="C15" s="16"/>
      <c r="D15" s="15">
        <v>4350</v>
      </c>
      <c r="E15" s="17"/>
      <c r="F15" s="18">
        <v>106</v>
      </c>
      <c r="G15" s="17"/>
      <c r="H15" s="19">
        <v>4456</v>
      </c>
      <c r="I15" s="20"/>
      <c r="J15" s="21">
        <v>5562</v>
      </c>
    </row>
    <row r="16" spans="1:10" ht="13.5">
      <c r="A16" s="22" t="s">
        <v>18</v>
      </c>
      <c r="B16" s="15">
        <v>4833</v>
      </c>
      <c r="C16" s="16"/>
      <c r="D16" s="15">
        <v>4792</v>
      </c>
      <c r="E16" s="17"/>
      <c r="F16" s="18">
        <v>32</v>
      </c>
      <c r="G16" s="17"/>
      <c r="H16" s="19">
        <v>4824</v>
      </c>
      <c r="I16" s="20"/>
      <c r="J16" s="21">
        <v>5571</v>
      </c>
    </row>
    <row r="17" spans="1:10" ht="13.5">
      <c r="A17" s="22" t="s">
        <v>19</v>
      </c>
      <c r="B17" s="15">
        <f>SUM(B14:B16)</f>
        <v>14131</v>
      </c>
      <c r="C17" s="16"/>
      <c r="D17" s="15">
        <f>SUM(D14:D16)</f>
        <v>13581</v>
      </c>
      <c r="E17" s="17"/>
      <c r="F17" s="18">
        <f>SUM(F14:F16)</f>
        <v>313</v>
      </c>
      <c r="G17" s="17"/>
      <c r="H17" s="19">
        <f>SUM(H14:H16)</f>
        <v>13894</v>
      </c>
      <c r="I17" s="20"/>
      <c r="J17" s="21">
        <f>J16</f>
        <v>5571</v>
      </c>
    </row>
    <row r="18" spans="1:10" ht="13.5">
      <c r="A18" s="22" t="s">
        <v>20</v>
      </c>
      <c r="B18" s="15">
        <v>4836</v>
      </c>
      <c r="C18" s="16"/>
      <c r="D18" s="15">
        <v>4855</v>
      </c>
      <c r="E18" s="17"/>
      <c r="F18" s="18">
        <v>97</v>
      </c>
      <c r="G18" s="17"/>
      <c r="H18" s="19">
        <v>4952</v>
      </c>
      <c r="I18" s="20"/>
      <c r="J18" s="21">
        <v>5455</v>
      </c>
    </row>
    <row r="19" spans="1:10" ht="13.5">
      <c r="A19" s="22" t="s">
        <v>21</v>
      </c>
      <c r="B19" s="15">
        <v>5061</v>
      </c>
      <c r="C19" s="16"/>
      <c r="D19" s="15">
        <v>4765</v>
      </c>
      <c r="E19" s="17"/>
      <c r="F19" s="18">
        <v>180</v>
      </c>
      <c r="G19" s="17"/>
      <c r="H19" s="19">
        <v>4945</v>
      </c>
      <c r="I19" s="20"/>
      <c r="J19" s="21">
        <v>5571</v>
      </c>
    </row>
    <row r="20" spans="1:10" ht="13.5">
      <c r="A20" s="22" t="s">
        <v>22</v>
      </c>
      <c r="B20" s="15">
        <v>3999</v>
      </c>
      <c r="C20" s="16"/>
      <c r="D20" s="15">
        <v>4467</v>
      </c>
      <c r="E20" s="32"/>
      <c r="F20" s="18">
        <v>42</v>
      </c>
      <c r="G20" s="32"/>
      <c r="H20" s="19">
        <v>4509</v>
      </c>
      <c r="I20" s="16"/>
      <c r="J20" s="21">
        <v>5061</v>
      </c>
    </row>
    <row r="21" spans="1:10" ht="13.5">
      <c r="A21" s="22" t="s">
        <v>23</v>
      </c>
      <c r="B21" s="15">
        <f>SUM(B18:B20)</f>
        <v>13896</v>
      </c>
      <c r="C21" s="16"/>
      <c r="D21" s="15">
        <f>SUM(D18:D20)</f>
        <v>14087</v>
      </c>
      <c r="E21" s="17"/>
      <c r="F21" s="18">
        <f>SUM(F18:F20)</f>
        <v>319</v>
      </c>
      <c r="G21" s="17"/>
      <c r="H21" s="18">
        <f>SUM(H18:H20)</f>
        <v>14406</v>
      </c>
      <c r="I21" s="20"/>
      <c r="J21" s="21">
        <f>J20</f>
        <v>5061</v>
      </c>
    </row>
    <row r="22" spans="1:10" ht="13.5">
      <c r="A22" s="22" t="s">
        <v>24</v>
      </c>
      <c r="B22" s="15">
        <f>SUM(B21,B17)</f>
        <v>28027</v>
      </c>
      <c r="C22" s="16"/>
      <c r="D22" s="15">
        <f>SUM(D21,D17)</f>
        <v>27668</v>
      </c>
      <c r="E22" s="17"/>
      <c r="F22" s="18">
        <f>SUM(F21,F17)</f>
        <v>632</v>
      </c>
      <c r="G22" s="17"/>
      <c r="H22" s="18">
        <f>SUM(H21,H17)</f>
        <v>28300</v>
      </c>
      <c r="I22" s="20"/>
      <c r="J22" s="21">
        <f>J21</f>
        <v>5061</v>
      </c>
    </row>
    <row r="23" spans="1:10" ht="14.25" thickBot="1">
      <c r="A23" s="23" t="s">
        <v>27</v>
      </c>
      <c r="B23" s="24">
        <f>SUM(B22,B13)</f>
        <v>52056</v>
      </c>
      <c r="C23" s="25"/>
      <c r="D23" s="24">
        <f>SUM(D22,D13)</f>
        <v>52725</v>
      </c>
      <c r="E23" s="26"/>
      <c r="F23" s="27">
        <f>SUM(F22,F13)</f>
        <v>1026</v>
      </c>
      <c r="G23" s="26"/>
      <c r="H23" s="27">
        <f>SUM(H22,H13)</f>
        <v>53751</v>
      </c>
      <c r="I23" s="28"/>
      <c r="J23" s="29">
        <f>J22</f>
        <v>5061</v>
      </c>
    </row>
    <row r="24" spans="5:10" ht="13.5">
      <c r="E24" s="30"/>
      <c r="F24" s="30"/>
      <c r="G24" s="30"/>
      <c r="J24" s="1" t="s">
        <v>25</v>
      </c>
    </row>
  </sheetData>
  <mergeCells count="6">
    <mergeCell ref="J2:J3"/>
    <mergeCell ref="A1:I1"/>
    <mergeCell ref="A2:A3"/>
    <mergeCell ref="B2:B3"/>
    <mergeCell ref="C2:C3"/>
    <mergeCell ref="D2:I2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B20" sqref="B20:J23"/>
    </sheetView>
  </sheetViews>
  <sheetFormatPr defaultColWidth="9.00390625" defaultRowHeight="13.5"/>
  <cols>
    <col min="1" max="1" width="10.25390625" style="0" bestFit="1" customWidth="1"/>
  </cols>
  <sheetData>
    <row r="1" spans="1:10" ht="14.25" thickBot="1">
      <c r="A1" s="38" t="s">
        <v>62</v>
      </c>
      <c r="B1" s="39"/>
      <c r="C1" s="39"/>
      <c r="D1" s="39"/>
      <c r="E1" s="39"/>
      <c r="F1" s="39"/>
      <c r="G1" s="39"/>
      <c r="H1" s="39"/>
      <c r="I1" s="39"/>
      <c r="J1" s="1" t="s">
        <v>0</v>
      </c>
    </row>
    <row r="2" spans="1:10" ht="14.25" thickBot="1">
      <c r="A2" s="40"/>
      <c r="B2" s="42" t="s">
        <v>1</v>
      </c>
      <c r="C2" s="44" t="s">
        <v>2</v>
      </c>
      <c r="D2" s="46" t="s">
        <v>3</v>
      </c>
      <c r="E2" s="47"/>
      <c r="F2" s="47"/>
      <c r="G2" s="47"/>
      <c r="H2" s="47"/>
      <c r="I2" s="48"/>
      <c r="J2" s="36" t="s">
        <v>4</v>
      </c>
    </row>
    <row r="3" spans="1:10" ht="14.25" thickBot="1">
      <c r="A3" s="41"/>
      <c r="B3" s="43"/>
      <c r="C3" s="45"/>
      <c r="D3" s="2" t="s">
        <v>5</v>
      </c>
      <c r="E3" s="3" t="s">
        <v>2</v>
      </c>
      <c r="F3" s="3" t="s">
        <v>6</v>
      </c>
      <c r="G3" s="3" t="s">
        <v>2</v>
      </c>
      <c r="H3" s="4" t="s">
        <v>7</v>
      </c>
      <c r="I3" s="5" t="s">
        <v>2</v>
      </c>
      <c r="J3" s="37"/>
    </row>
    <row r="4" spans="1:10" ht="13.5">
      <c r="A4" s="6" t="s">
        <v>60</v>
      </c>
      <c r="B4" s="7">
        <v>30326</v>
      </c>
      <c r="C4" s="8">
        <v>0.923503258420123</v>
      </c>
      <c r="D4" s="7">
        <v>27427</v>
      </c>
      <c r="E4" s="9">
        <v>0.9419259564530531</v>
      </c>
      <c r="F4" s="10">
        <v>3172</v>
      </c>
      <c r="G4" s="9">
        <v>0.7766895200783546</v>
      </c>
      <c r="H4" s="11">
        <v>30599</v>
      </c>
      <c r="I4" s="12">
        <v>0.9216011083669658</v>
      </c>
      <c r="J4" s="13"/>
    </row>
    <row r="5" spans="1:10" ht="13.5">
      <c r="A5" s="22" t="s">
        <v>59</v>
      </c>
      <c r="B5" s="15">
        <v>1807</v>
      </c>
      <c r="C5" s="16">
        <f>B5/'2011'!B5</f>
        <v>0.6910133843212237</v>
      </c>
      <c r="D5" s="15">
        <v>2187</v>
      </c>
      <c r="E5" s="17">
        <f>D5/'2011'!D5</f>
        <v>1.111280487804878</v>
      </c>
      <c r="F5" s="18">
        <v>151</v>
      </c>
      <c r="G5" s="17">
        <f>F5/'2011'!F5</f>
        <v>1.9113924050632911</v>
      </c>
      <c r="H5" s="31">
        <f>D5+F5</f>
        <v>2338</v>
      </c>
      <c r="I5" s="16">
        <f>H5/'2011'!H5</f>
        <v>1.1421592574499266</v>
      </c>
      <c r="J5" s="21">
        <v>4952</v>
      </c>
    </row>
    <row r="6" spans="1:10" ht="13.5">
      <c r="A6" s="22" t="s">
        <v>8</v>
      </c>
      <c r="B6" s="15">
        <v>1696</v>
      </c>
      <c r="C6" s="16">
        <f>B6/'2011'!B6</f>
        <v>0.6373543780533634</v>
      </c>
      <c r="D6" s="15">
        <v>2199</v>
      </c>
      <c r="E6" s="17">
        <f>D6/'2011'!D6</f>
        <v>0.9409499358151476</v>
      </c>
      <c r="F6" s="18">
        <v>21</v>
      </c>
      <c r="G6" s="17">
        <f>F6/'2011'!F6</f>
        <v>0.12883435582822086</v>
      </c>
      <c r="H6" s="31">
        <f>D6+F6</f>
        <v>2220</v>
      </c>
      <c r="I6" s="16">
        <f>H6/'2011'!H6</f>
        <v>0.888</v>
      </c>
      <c r="J6" s="21">
        <v>4428</v>
      </c>
    </row>
    <row r="7" spans="1:10" ht="13.5">
      <c r="A7" s="22" t="s">
        <v>9</v>
      </c>
      <c r="B7" s="15">
        <v>2883</v>
      </c>
      <c r="C7" s="16">
        <f>B7/'2011'!B7</f>
        <v>1.0289079229122056</v>
      </c>
      <c r="D7" s="15">
        <v>2412</v>
      </c>
      <c r="E7" s="17">
        <f>D7/'2011'!D7</f>
        <v>0.9252013808975834</v>
      </c>
      <c r="F7" s="18">
        <v>69</v>
      </c>
      <c r="G7" s="17">
        <f>F7/'2011'!F7</f>
        <v>0.1619718309859155</v>
      </c>
      <c r="H7" s="31">
        <f>D7+F7</f>
        <v>2481</v>
      </c>
      <c r="I7" s="16">
        <f>H7/'2011'!H7</f>
        <v>0.8180019782393669</v>
      </c>
      <c r="J7" s="21">
        <v>4830</v>
      </c>
    </row>
    <row r="8" spans="1:10" ht="13.5">
      <c r="A8" s="22" t="s">
        <v>10</v>
      </c>
      <c r="B8" s="15">
        <f>SUM(B5:B7)</f>
        <v>6386</v>
      </c>
      <c r="C8" s="16">
        <f>B8/'2011'!B8</f>
        <v>0.7905422134191632</v>
      </c>
      <c r="D8" s="15">
        <f>SUM(D5:D7)</f>
        <v>6798</v>
      </c>
      <c r="E8" s="17">
        <f>D8/'2011'!D8</f>
        <v>0.9835069444444444</v>
      </c>
      <c r="F8" s="18">
        <f>SUM(F5:F7)</f>
        <v>241</v>
      </c>
      <c r="G8" s="17">
        <f>F8/'2011'!F8</f>
        <v>0.36077844311377244</v>
      </c>
      <c r="H8" s="19">
        <f>SUM(H5:H7)</f>
        <v>7039</v>
      </c>
      <c r="I8" s="16">
        <f>H8/'2011'!H8</f>
        <v>0.9286279683377309</v>
      </c>
      <c r="J8" s="21"/>
    </row>
    <row r="9" spans="1:10" ht="13.5">
      <c r="A9" s="22" t="s">
        <v>11</v>
      </c>
      <c r="B9" s="15">
        <v>2401</v>
      </c>
      <c r="C9" s="16">
        <f>B9/'2011'!B9</f>
        <v>0.8339701285168462</v>
      </c>
      <c r="D9" s="15">
        <v>2311</v>
      </c>
      <c r="E9" s="17">
        <f>D9/'2011'!D9</f>
        <v>0.8943498452012384</v>
      </c>
      <c r="F9" s="18">
        <v>59</v>
      </c>
      <c r="G9" s="17">
        <f>F9/'2011'!F9</f>
        <v>0.12240663900414937</v>
      </c>
      <c r="H9" s="31">
        <v>2370</v>
      </c>
      <c r="I9" s="16">
        <f>H9/'2011'!H9</f>
        <v>0.7729941291585127</v>
      </c>
      <c r="J9" s="21">
        <v>4861</v>
      </c>
    </row>
    <row r="10" spans="1:10" ht="13.5">
      <c r="A10" s="22" t="s">
        <v>12</v>
      </c>
      <c r="B10" s="15">
        <v>2311</v>
      </c>
      <c r="C10" s="16">
        <f>B10/'2011'!B10</f>
        <v>0.8318934485241181</v>
      </c>
      <c r="D10" s="15">
        <v>2349</v>
      </c>
      <c r="E10" s="17">
        <f>D10/'2011'!D10</f>
        <v>0.8636029411764706</v>
      </c>
      <c r="F10" s="18">
        <v>245</v>
      </c>
      <c r="G10" s="17">
        <f>F10/'2011'!F10</f>
        <v>0.6712328767123288</v>
      </c>
      <c r="H10" s="31">
        <f>D10+F10</f>
        <v>2594</v>
      </c>
      <c r="I10" s="16">
        <f>H10/'2011'!H10</f>
        <v>0.8408427876823339</v>
      </c>
      <c r="J10" s="21">
        <v>4578</v>
      </c>
    </row>
    <row r="11" spans="1:10" ht="13.5">
      <c r="A11" s="22" t="s">
        <v>13</v>
      </c>
      <c r="B11" s="15">
        <v>1552</v>
      </c>
      <c r="C11" s="16">
        <f>B11/'2011'!B11</f>
        <v>0.5876561908368042</v>
      </c>
      <c r="D11" s="15">
        <v>2000</v>
      </c>
      <c r="E11" s="17">
        <f>D11/'2011'!D11</f>
        <v>0.8912655971479501</v>
      </c>
      <c r="F11" s="18">
        <v>154</v>
      </c>
      <c r="G11" s="17">
        <f>F11/'2011'!F11</f>
        <v>1.5555555555555556</v>
      </c>
      <c r="H11" s="31">
        <f>D11+F11</f>
        <v>2154</v>
      </c>
      <c r="I11" s="16">
        <f>H11/'2011'!H11</f>
        <v>0.9193341869398207</v>
      </c>
      <c r="J11" s="21">
        <v>3976</v>
      </c>
    </row>
    <row r="12" spans="1:10" ht="13.5">
      <c r="A12" s="22" t="s">
        <v>14</v>
      </c>
      <c r="B12" s="15">
        <f>SUM(B9:B11)</f>
        <v>6264</v>
      </c>
      <c r="C12" s="16">
        <f>B12/'2011'!B12</f>
        <v>0.754880694143167</v>
      </c>
      <c r="D12" s="15">
        <f>SUM(D9:D11)</f>
        <v>6660</v>
      </c>
      <c r="E12" s="17">
        <f>D12/'2011'!D12</f>
        <v>0.8823529411764706</v>
      </c>
      <c r="F12" s="33">
        <f>SUM(F9:F11)</f>
        <v>458</v>
      </c>
      <c r="G12" s="17">
        <f>F12/'2011'!F12</f>
        <v>0.48414376321353064</v>
      </c>
      <c r="H12" s="19">
        <f>SUM(H9:H11)</f>
        <v>7118</v>
      </c>
      <c r="I12" s="16">
        <f>H12/'2011'!H12</f>
        <v>0.8380032964445491</v>
      </c>
      <c r="J12" s="21"/>
    </row>
    <row r="13" spans="1:10" ht="13.5">
      <c r="A13" s="22" t="s">
        <v>15</v>
      </c>
      <c r="B13" s="15">
        <f>SUM(B5:B7,B9:B11)</f>
        <v>12650</v>
      </c>
      <c r="C13" s="16">
        <f>B13/'2011'!B13</f>
        <v>0.7724719101123596</v>
      </c>
      <c r="D13" s="15">
        <f>SUM(D5:D7,D9:D11)</f>
        <v>13458</v>
      </c>
      <c r="E13" s="17">
        <f>D13/'2011'!D13</f>
        <v>0.9307053941908714</v>
      </c>
      <c r="F13" s="33">
        <f>SUM(F5:F7,F9:F11)</f>
        <v>699</v>
      </c>
      <c r="G13" s="17">
        <f>F13/'2011'!F13</f>
        <v>0.43308550185873607</v>
      </c>
      <c r="H13" s="35">
        <f>SUM(H5:H7,H9:H11)</f>
        <v>14157</v>
      </c>
      <c r="I13" s="16">
        <f>H13/'2011'!H13</f>
        <v>0.8807390817469205</v>
      </c>
      <c r="J13" s="21"/>
    </row>
    <row r="14" spans="1:10" ht="13.5">
      <c r="A14" s="22" t="s">
        <v>16</v>
      </c>
      <c r="B14" s="15">
        <v>1751</v>
      </c>
      <c r="C14" s="16">
        <f>B14/'2011'!B14</f>
        <v>0.8282876064333018</v>
      </c>
      <c r="D14" s="15">
        <v>1826</v>
      </c>
      <c r="E14" s="17">
        <f>D14/'2011'!D14</f>
        <v>1.0110741971207087</v>
      </c>
      <c r="F14" s="18">
        <v>168</v>
      </c>
      <c r="G14" s="17">
        <f>F14/'2011'!F14</f>
        <v>0.536741214057508</v>
      </c>
      <c r="H14" s="31">
        <f>D14+F14</f>
        <v>1994</v>
      </c>
      <c r="I14" s="16">
        <f>H14/'2011'!H14</f>
        <v>0.9410099103350638</v>
      </c>
      <c r="J14" s="21">
        <v>3733</v>
      </c>
    </row>
    <row r="15" spans="1:10" ht="13.5">
      <c r="A15" s="22" t="s">
        <v>17</v>
      </c>
      <c r="B15" s="15">
        <v>1583</v>
      </c>
      <c r="C15" s="16">
        <f>B15/'2011'!B15</f>
        <v>0.6716164616037336</v>
      </c>
      <c r="D15" s="15">
        <v>1764</v>
      </c>
      <c r="E15" s="17">
        <f>D15/'2011'!D15</f>
        <v>0.8846539618856569</v>
      </c>
      <c r="F15" s="18">
        <v>167</v>
      </c>
      <c r="G15" s="17">
        <f>F15/'2011'!F15</f>
        <v>0.9382022471910112</v>
      </c>
      <c r="H15" s="31">
        <f>D15+F15</f>
        <v>1931</v>
      </c>
      <c r="I15" s="16">
        <f>H15/'2011'!H15</f>
        <v>0.8890423572744015</v>
      </c>
      <c r="J15" s="21">
        <v>3385</v>
      </c>
    </row>
    <row r="16" spans="1:10" ht="13.5">
      <c r="A16" s="22" t="s">
        <v>18</v>
      </c>
      <c r="B16" s="15">
        <v>2291</v>
      </c>
      <c r="C16" s="16">
        <f>B16/'2011'!B16</f>
        <v>1.0357142857142858</v>
      </c>
      <c r="D16" s="15">
        <v>2440</v>
      </c>
      <c r="E16" s="17">
        <f>D16/'2011'!D16</f>
        <v>0.9870550161812298</v>
      </c>
      <c r="F16" s="18">
        <v>107</v>
      </c>
      <c r="G16" s="17">
        <f>F16/'2011'!F16</f>
        <v>0.33647798742138363</v>
      </c>
      <c r="H16" s="31">
        <f>D16+F16</f>
        <v>2547</v>
      </c>
      <c r="I16" s="16">
        <f>H16/'2011'!H16</f>
        <v>0.9129032258064517</v>
      </c>
      <c r="J16" s="21">
        <v>3129</v>
      </c>
    </row>
    <row r="17" spans="1:10" ht="13.5">
      <c r="A17" s="22" t="s">
        <v>19</v>
      </c>
      <c r="B17" s="15">
        <f>SUM(B14:B16)</f>
        <v>5625</v>
      </c>
      <c r="C17" s="16">
        <f>B17/'2011'!B17</f>
        <v>0.841687864731408</v>
      </c>
      <c r="D17" s="15">
        <f>SUM(D14:D16)</f>
        <v>6030</v>
      </c>
      <c r="E17" s="17">
        <f>D17/'2011'!D17</f>
        <v>0.9614158163265306</v>
      </c>
      <c r="F17" s="18">
        <f>SUM(F14:F16)</f>
        <v>442</v>
      </c>
      <c r="G17" s="17">
        <f>F17/'2011'!F17</f>
        <v>0.546353522867738</v>
      </c>
      <c r="H17" s="19">
        <f>SUM(H14:H16)</f>
        <v>6472</v>
      </c>
      <c r="I17" s="16">
        <f>H17/'2011'!H17</f>
        <v>0.9139951984183025</v>
      </c>
      <c r="J17" s="21"/>
    </row>
    <row r="18" spans="1:10" ht="13.5">
      <c r="A18" s="22" t="s">
        <v>20</v>
      </c>
      <c r="B18" s="15">
        <v>1980</v>
      </c>
      <c r="C18" s="16">
        <f>B18/'2011'!B18</f>
        <v>0.8006469874646178</v>
      </c>
      <c r="D18" s="15">
        <v>2055</v>
      </c>
      <c r="E18" s="17">
        <f>D18/'2011'!D18</f>
        <v>0.919051878354204</v>
      </c>
      <c r="F18" s="18">
        <v>24</v>
      </c>
      <c r="G18" s="17">
        <f>F18/'2011'!F18</f>
        <v>0.12</v>
      </c>
      <c r="H18" s="31">
        <f>D18+F18</f>
        <v>2079</v>
      </c>
      <c r="I18" s="16">
        <f>H18/'2011'!H18</f>
        <v>0.853448275862069</v>
      </c>
      <c r="J18" s="21">
        <v>3030</v>
      </c>
    </row>
    <row r="19" spans="1:10" ht="13.5">
      <c r="A19" s="22" t="s">
        <v>21</v>
      </c>
      <c r="B19" s="15">
        <v>1761</v>
      </c>
      <c r="C19" s="16">
        <f>B19/'2011'!B19</f>
        <v>0.7643229166666666</v>
      </c>
      <c r="D19" s="15">
        <v>1505</v>
      </c>
      <c r="E19" s="17">
        <f>D19/'2011'!D19</f>
        <v>0.7818181818181819</v>
      </c>
      <c r="F19" s="18">
        <v>16</v>
      </c>
      <c r="G19" s="17">
        <f>F19/'2011'!F19</f>
        <v>0.06694560669456066</v>
      </c>
      <c r="H19" s="31">
        <f>D19+F19</f>
        <v>1521</v>
      </c>
      <c r="I19" s="16">
        <f>H19/'2011'!H19</f>
        <v>0.7028650646950092</v>
      </c>
      <c r="J19" s="21">
        <v>3270</v>
      </c>
    </row>
    <row r="20" spans="1:10" ht="13.5">
      <c r="A20" s="22" t="s">
        <v>22</v>
      </c>
      <c r="B20" s="15">
        <v>1804</v>
      </c>
      <c r="C20" s="16">
        <f>B20/'2011'!B20</f>
        <v>0.7244979919678715</v>
      </c>
      <c r="D20" s="15">
        <v>1854</v>
      </c>
      <c r="E20" s="17">
        <f>D20/'2011'!D20</f>
        <v>0.7316495659037096</v>
      </c>
      <c r="F20" s="18">
        <v>7</v>
      </c>
      <c r="G20" s="17">
        <f>F20/'2011'!F20</f>
        <v>0.02258064516129032</v>
      </c>
      <c r="H20" s="31">
        <f>D20+F20</f>
        <v>1861</v>
      </c>
      <c r="I20" s="16">
        <f>H20/'2011'!H20</f>
        <v>0.6543600562587905</v>
      </c>
      <c r="J20" s="21">
        <v>3213</v>
      </c>
    </row>
    <row r="21" spans="1:10" ht="13.5">
      <c r="A21" s="22" t="s">
        <v>23</v>
      </c>
      <c r="B21" s="15">
        <f>SUM(B18:B20)</f>
        <v>5545</v>
      </c>
      <c r="C21" s="16">
        <f>B21/'2011'!B21</f>
        <v>0.7630383927342782</v>
      </c>
      <c r="D21" s="15">
        <f>SUM(D18:D20)</f>
        <v>5414</v>
      </c>
      <c r="E21" s="17">
        <f>D21/'2011'!D21</f>
        <v>0.8086631814787154</v>
      </c>
      <c r="F21" s="18">
        <f>SUM(F18:F20)</f>
        <v>47</v>
      </c>
      <c r="G21" s="17">
        <f>F21/'2011'!F21</f>
        <v>0.06275033377837116</v>
      </c>
      <c r="H21" s="18">
        <f>SUM(H18:H20)</f>
        <v>5461</v>
      </c>
      <c r="I21" s="20">
        <f>H21/'2011'!H21</f>
        <v>0.7336109618484685</v>
      </c>
      <c r="J21" s="21"/>
    </row>
    <row r="22" spans="1:10" ht="13.5">
      <c r="A22" s="22" t="s">
        <v>24</v>
      </c>
      <c r="B22" s="15">
        <f>SUM(B21,B17)</f>
        <v>11170</v>
      </c>
      <c r="C22" s="16">
        <f>B22/'2011'!B22</f>
        <v>0.8007168458781362</v>
      </c>
      <c r="D22" s="15">
        <f>SUM(D21,D17)</f>
        <v>11444</v>
      </c>
      <c r="E22" s="17">
        <f>D22/'2011'!D22</f>
        <v>0.8825480064779826</v>
      </c>
      <c r="F22" s="18">
        <f>SUM(F21,F17)</f>
        <v>489</v>
      </c>
      <c r="G22" s="17">
        <f>F22/'2011'!F22</f>
        <v>0.3138639281129653</v>
      </c>
      <c r="H22" s="18">
        <f>SUM(H21,H17)</f>
        <v>11933</v>
      </c>
      <c r="I22" s="20">
        <f>H22/'2011'!H22</f>
        <v>0.8215490533562823</v>
      </c>
      <c r="J22" s="21"/>
    </row>
    <row r="23" spans="1:10" ht="14.25" thickBot="1">
      <c r="A23" s="23" t="s">
        <v>61</v>
      </c>
      <c r="B23" s="24">
        <f>SUM(B13,B22)</f>
        <v>23820</v>
      </c>
      <c r="C23" s="25">
        <f>B23/'2011'!B23</f>
        <v>0.7854646178196927</v>
      </c>
      <c r="D23" s="24">
        <f>SUM(D13,D22)</f>
        <v>24902</v>
      </c>
      <c r="E23" s="26">
        <f>D23/'2011'!D23</f>
        <v>0.9079374339154848</v>
      </c>
      <c r="F23" s="27">
        <f>SUM(F13,F22)</f>
        <v>1188</v>
      </c>
      <c r="G23" s="26">
        <f>F23/'2011'!F23</f>
        <v>0.3745271122320303</v>
      </c>
      <c r="H23" s="27">
        <f>SUM(H13,H22)</f>
        <v>26090</v>
      </c>
      <c r="I23" s="28">
        <f>H23/'2011'!H23</f>
        <v>0.8526422432105625</v>
      </c>
      <c r="J23" s="29"/>
    </row>
    <row r="24" spans="5:10" ht="13.5">
      <c r="E24" s="30"/>
      <c r="F24" s="30"/>
      <c r="G24" s="30"/>
      <c r="J24" s="1" t="s">
        <v>25</v>
      </c>
    </row>
  </sheetData>
  <mergeCells count="6">
    <mergeCell ref="J2:J3"/>
    <mergeCell ref="A1:I1"/>
    <mergeCell ref="A2:A3"/>
    <mergeCell ref="B2:B3"/>
    <mergeCell ref="C2:C3"/>
    <mergeCell ref="D2:I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B18" sqref="B18:J23"/>
    </sheetView>
  </sheetViews>
  <sheetFormatPr defaultColWidth="9.00390625" defaultRowHeight="13.5"/>
  <cols>
    <col min="1" max="1" width="10.25390625" style="0" bestFit="1" customWidth="1"/>
  </cols>
  <sheetData>
    <row r="1" spans="1:10" ht="14.25" thickBot="1">
      <c r="A1" s="38" t="s">
        <v>57</v>
      </c>
      <c r="B1" s="39"/>
      <c r="C1" s="39"/>
      <c r="D1" s="39"/>
      <c r="E1" s="39"/>
      <c r="F1" s="39"/>
      <c r="G1" s="39"/>
      <c r="H1" s="39"/>
      <c r="I1" s="39"/>
      <c r="J1" s="1" t="s">
        <v>0</v>
      </c>
    </row>
    <row r="2" spans="1:10" ht="14.25" thickBot="1">
      <c r="A2" s="40"/>
      <c r="B2" s="42" t="s">
        <v>1</v>
      </c>
      <c r="C2" s="44" t="s">
        <v>2</v>
      </c>
      <c r="D2" s="46" t="s">
        <v>3</v>
      </c>
      <c r="E2" s="47"/>
      <c r="F2" s="47"/>
      <c r="G2" s="47"/>
      <c r="H2" s="47"/>
      <c r="I2" s="48"/>
      <c r="J2" s="36" t="s">
        <v>4</v>
      </c>
    </row>
    <row r="3" spans="1:10" ht="14.25" thickBot="1">
      <c r="A3" s="41"/>
      <c r="B3" s="43"/>
      <c r="C3" s="45"/>
      <c r="D3" s="2" t="s">
        <v>5</v>
      </c>
      <c r="E3" s="3" t="s">
        <v>2</v>
      </c>
      <c r="F3" s="3" t="s">
        <v>6</v>
      </c>
      <c r="G3" s="3" t="s">
        <v>2</v>
      </c>
      <c r="H3" s="4" t="s">
        <v>7</v>
      </c>
      <c r="I3" s="5" t="s">
        <v>2</v>
      </c>
      <c r="J3" s="37"/>
    </row>
    <row r="4" spans="1:10" ht="13.5">
      <c r="A4" s="6" t="s">
        <v>56</v>
      </c>
      <c r="B4" s="7">
        <v>32838</v>
      </c>
      <c r="C4" s="8">
        <v>1.412144147243485</v>
      </c>
      <c r="D4" s="7">
        <v>29118</v>
      </c>
      <c r="E4" s="9">
        <v>1.2245258421296101</v>
      </c>
      <c r="F4" s="10">
        <v>4084</v>
      </c>
      <c r="G4" s="9">
        <v>9.015452538631347</v>
      </c>
      <c r="H4" s="11">
        <v>33202</v>
      </c>
      <c r="I4" s="12">
        <v>1.3701716738197425</v>
      </c>
      <c r="J4" s="13"/>
    </row>
    <row r="5" spans="1:10" ht="13.5">
      <c r="A5" s="22" t="s">
        <v>59</v>
      </c>
      <c r="B5" s="15">
        <v>2615</v>
      </c>
      <c r="C5" s="16">
        <f>B5/'2010'!B5</f>
        <v>1.2017463235294117</v>
      </c>
      <c r="D5" s="15">
        <v>1968</v>
      </c>
      <c r="E5" s="17">
        <f>D5/'2010'!D5</f>
        <v>0.8241206030150754</v>
      </c>
      <c r="F5" s="18">
        <v>79</v>
      </c>
      <c r="G5" s="17">
        <f>F5/'2010'!F5</f>
        <v>0.6929824561403509</v>
      </c>
      <c r="H5" s="31">
        <f>D5+F5</f>
        <v>2047</v>
      </c>
      <c r="I5" s="16">
        <f>H5/'2010'!H5</f>
        <v>0.8181454836131095</v>
      </c>
      <c r="J5" s="21">
        <v>6325</v>
      </c>
    </row>
    <row r="6" spans="1:10" ht="13.5">
      <c r="A6" s="22" t="s">
        <v>8</v>
      </c>
      <c r="B6" s="15">
        <v>2661</v>
      </c>
      <c r="C6" s="16">
        <f>B6/'2010'!B6</f>
        <v>1.1660823838737948</v>
      </c>
      <c r="D6" s="15">
        <v>2337</v>
      </c>
      <c r="E6" s="17">
        <f>D6/'2010'!D6</f>
        <v>0.9774153074027604</v>
      </c>
      <c r="F6" s="18">
        <v>163</v>
      </c>
      <c r="G6" s="17">
        <f>F6/'2010'!F6</f>
        <v>3.7045454545454546</v>
      </c>
      <c r="H6" s="31">
        <f>D6+F6</f>
        <v>2500</v>
      </c>
      <c r="I6" s="16">
        <f>H6/'2010'!H6</f>
        <v>1.0266940451745379</v>
      </c>
      <c r="J6" s="21">
        <v>6485</v>
      </c>
    </row>
    <row r="7" spans="1:10" ht="13.5">
      <c r="A7" s="22" t="s">
        <v>9</v>
      </c>
      <c r="B7" s="15">
        <v>2802</v>
      </c>
      <c r="C7" s="16">
        <f>B7/'2010'!B7</f>
        <v>1.2553763440860215</v>
      </c>
      <c r="D7" s="15">
        <v>2607</v>
      </c>
      <c r="E7" s="17">
        <f>D7/'2010'!D7</f>
        <v>0.9128151260504201</v>
      </c>
      <c r="F7" s="18">
        <v>426</v>
      </c>
      <c r="G7" s="17">
        <f>F7/'2010'!F7</f>
        <v>6.085714285714285</v>
      </c>
      <c r="H7" s="31">
        <f>D7+F7</f>
        <v>3033</v>
      </c>
      <c r="I7" s="16">
        <f>H7/'2010'!H7</f>
        <v>1.0365686944634314</v>
      </c>
      <c r="J7" s="21">
        <v>6254</v>
      </c>
    </row>
    <row r="8" spans="1:10" ht="13.5">
      <c r="A8" s="22" t="s">
        <v>10</v>
      </c>
      <c r="B8" s="15">
        <f>SUM(B5:B7)</f>
        <v>8078</v>
      </c>
      <c r="C8" s="16">
        <f>B8/'2010'!B8</f>
        <v>1.207473841554559</v>
      </c>
      <c r="D8" s="15">
        <f>SUM(D5:D7)</f>
        <v>6912</v>
      </c>
      <c r="E8" s="17">
        <f>D8/'2010'!D8</f>
        <v>0.9053045186640472</v>
      </c>
      <c r="F8" s="18">
        <f>SUM(F5:F7)</f>
        <v>668</v>
      </c>
      <c r="G8" s="17">
        <f>F8/'2010'!F8</f>
        <v>2.9298245614035086</v>
      </c>
      <c r="H8" s="19">
        <f>SUM(H5:H7)</f>
        <v>7580</v>
      </c>
      <c r="I8" s="16">
        <f>H8/'2010'!H8</f>
        <v>0.96400864809869</v>
      </c>
      <c r="J8" s="21"/>
    </row>
    <row r="9" spans="1:10" ht="13.5">
      <c r="A9" s="22" t="s">
        <v>11</v>
      </c>
      <c r="B9" s="15">
        <v>2879</v>
      </c>
      <c r="C9" s="16">
        <f>B9/'2010'!B9</f>
        <v>1.0545787545787546</v>
      </c>
      <c r="D9" s="15">
        <v>2584</v>
      </c>
      <c r="E9" s="17">
        <f>D9/'2010'!D9</f>
        <v>0.8665325285043595</v>
      </c>
      <c r="F9" s="18">
        <v>482</v>
      </c>
      <c r="G9" s="17">
        <f>F9/'2010'!F9</f>
        <v>4.084745762711864</v>
      </c>
      <c r="H9" s="31">
        <f>D9+F9</f>
        <v>3066</v>
      </c>
      <c r="I9" s="16">
        <f>H9/'2010'!H9</f>
        <v>0.9890322580645161</v>
      </c>
      <c r="J9" s="21">
        <v>6067</v>
      </c>
    </row>
    <row r="10" spans="1:10" ht="13.5">
      <c r="A10" s="22" t="s">
        <v>12</v>
      </c>
      <c r="B10" s="15">
        <v>2778</v>
      </c>
      <c r="C10" s="16">
        <f>B10/'2010'!B10</f>
        <v>0.9090314136125655</v>
      </c>
      <c r="D10" s="15">
        <v>2720</v>
      </c>
      <c r="E10" s="17">
        <f>D10/'2010'!D10</f>
        <v>0.9919766593727206</v>
      </c>
      <c r="F10" s="18">
        <v>365</v>
      </c>
      <c r="G10" s="17">
        <f>F10/'2010'!F10</f>
        <v>0.7314629258517034</v>
      </c>
      <c r="H10" s="31">
        <f>D10+F10</f>
        <v>3085</v>
      </c>
      <c r="I10" s="16">
        <f>H10/'2010'!H10</f>
        <v>0.9518667078062326</v>
      </c>
      <c r="J10" s="21">
        <v>5760</v>
      </c>
    </row>
    <row r="11" spans="1:10" ht="13.5">
      <c r="A11" s="22" t="s">
        <v>13</v>
      </c>
      <c r="B11" s="15">
        <v>2641</v>
      </c>
      <c r="C11" s="16">
        <f>B11/'2010'!B11</f>
        <v>0.8555231616456106</v>
      </c>
      <c r="D11" s="15">
        <v>2244</v>
      </c>
      <c r="E11" s="17">
        <f>D11/'2010'!D11</f>
        <v>0.7288080545631699</v>
      </c>
      <c r="F11" s="18">
        <v>99</v>
      </c>
      <c r="G11" s="17">
        <f>F11/'2010'!F11</f>
        <v>0.1771019677996422</v>
      </c>
      <c r="H11" s="31">
        <f>D11+F11</f>
        <v>2343</v>
      </c>
      <c r="I11" s="16">
        <f>H11/'2010'!H11</f>
        <v>0.6440351841671248</v>
      </c>
      <c r="J11" s="21">
        <v>6058</v>
      </c>
    </row>
    <row r="12" spans="1:10" ht="13.5">
      <c r="A12" s="22" t="s">
        <v>14</v>
      </c>
      <c r="B12" s="15">
        <f>SUM(B9:B11)</f>
        <v>8298</v>
      </c>
      <c r="C12" s="16">
        <f>B12/'2010'!B12</f>
        <v>0.9351966640369661</v>
      </c>
      <c r="D12" s="15">
        <f>SUM(D9:D11)</f>
        <v>7548</v>
      </c>
      <c r="E12" s="17">
        <f>D12/'2010'!D12</f>
        <v>0.8574349653527207</v>
      </c>
      <c r="F12" s="33">
        <f>SUM(F9:F11)</f>
        <v>946</v>
      </c>
      <c r="G12" s="17">
        <f>F12/'2010'!F12</f>
        <v>0.8044217687074829</v>
      </c>
      <c r="H12" s="19">
        <f>SUM(H9:H11)</f>
        <v>8494</v>
      </c>
      <c r="I12" s="16">
        <f>H12/'2010'!H12</f>
        <v>0.8511874937368474</v>
      </c>
      <c r="J12" s="21"/>
    </row>
    <row r="13" spans="1:10" ht="13.5">
      <c r="A13" s="22" t="s">
        <v>15</v>
      </c>
      <c r="B13" s="15">
        <f>SUM(B5:B7,B9:B11)</f>
        <v>16376</v>
      </c>
      <c r="C13" s="16">
        <f>B13/'2010'!B13</f>
        <v>1.0522392854848037</v>
      </c>
      <c r="D13" s="15">
        <f>SUM(D5:D7,D9:D11)</f>
        <v>14460</v>
      </c>
      <c r="E13" s="17">
        <f>D13/'2010'!D13</f>
        <v>0.879669059496289</v>
      </c>
      <c r="F13" s="33">
        <f>SUM(F5:F7,F9:F11)</f>
        <v>1614</v>
      </c>
      <c r="G13" s="17">
        <f>F13/'2010'!F13</f>
        <v>1.1495726495726495</v>
      </c>
      <c r="H13" s="34">
        <f>SUM(H5:H7,H9:H11)</f>
        <v>16074</v>
      </c>
      <c r="I13" s="16">
        <f>H13/'2010'!H13</f>
        <v>0.9009079699585248</v>
      </c>
      <c r="J13" s="21"/>
    </row>
    <row r="14" spans="1:10" ht="13.5">
      <c r="A14" s="22" t="s">
        <v>16</v>
      </c>
      <c r="B14" s="15">
        <v>2114</v>
      </c>
      <c r="C14" s="16">
        <f>B14/'2010'!B14</f>
        <v>0.6637362637362637</v>
      </c>
      <c r="D14" s="15">
        <v>1806</v>
      </c>
      <c r="E14" s="17">
        <f>D14/'2010'!D14</f>
        <v>0.720382927802154</v>
      </c>
      <c r="F14" s="18">
        <v>313</v>
      </c>
      <c r="G14" s="17">
        <f>F14/'2010'!F14</f>
        <v>0.5950570342205324</v>
      </c>
      <c r="H14" s="31">
        <f>D14+F14</f>
        <v>2119</v>
      </c>
      <c r="I14" s="16">
        <f>H14/'2010'!H14</f>
        <v>0.6986482030992417</v>
      </c>
      <c r="J14" s="21">
        <v>6053</v>
      </c>
    </row>
    <row r="15" spans="1:10" ht="13.5">
      <c r="A15" s="22" t="s">
        <v>17</v>
      </c>
      <c r="B15" s="15">
        <v>2357</v>
      </c>
      <c r="C15" s="16">
        <f>B15/'2010'!B15</f>
        <v>0.826437587657784</v>
      </c>
      <c r="D15" s="15">
        <v>1994</v>
      </c>
      <c r="E15" s="17">
        <f>D15/'2010'!D15</f>
        <v>0.7847304210940574</v>
      </c>
      <c r="F15" s="18">
        <v>178</v>
      </c>
      <c r="G15" s="17">
        <f>F15/'2010'!F15</f>
        <v>0.3662551440329218</v>
      </c>
      <c r="H15" s="31">
        <f>D15+F15</f>
        <v>2172</v>
      </c>
      <c r="I15" s="16">
        <f>H15/'2010'!H15</f>
        <v>0.7175421209117938</v>
      </c>
      <c r="J15" s="21">
        <v>6238</v>
      </c>
    </row>
    <row r="16" spans="1:10" ht="13.5">
      <c r="A16" s="22" t="s">
        <v>18</v>
      </c>
      <c r="B16" s="15">
        <v>2212</v>
      </c>
      <c r="C16" s="16">
        <f>B16/'2010'!B16</f>
        <v>0.7031150667514304</v>
      </c>
      <c r="D16" s="15">
        <v>2472</v>
      </c>
      <c r="E16" s="17">
        <f>D16/'2010'!D16</f>
        <v>1.131350114416476</v>
      </c>
      <c r="F16" s="18">
        <v>318</v>
      </c>
      <c r="G16" s="17">
        <f>F16/'2010'!F16</f>
        <v>0.352549889135255</v>
      </c>
      <c r="H16" s="31">
        <f>D16+F16</f>
        <v>2790</v>
      </c>
      <c r="I16" s="16">
        <f>H16/'2010'!H16</f>
        <v>0.9037900874635568</v>
      </c>
      <c r="J16" s="21">
        <v>5660</v>
      </c>
    </row>
    <row r="17" spans="1:10" ht="13.5">
      <c r="A17" s="22" t="s">
        <v>19</v>
      </c>
      <c r="B17" s="15">
        <f>SUM(B14:B16)</f>
        <v>6683</v>
      </c>
      <c r="C17" s="16">
        <f>B17/'2010'!B17</f>
        <v>0.7277578133507568</v>
      </c>
      <c r="D17" s="15">
        <f>SUM(D14:D16)</f>
        <v>6272</v>
      </c>
      <c r="E17" s="17">
        <f>D17/'2010'!D17</f>
        <v>0.867136734411724</v>
      </c>
      <c r="F17" s="18">
        <f>SUM(F14:F16)</f>
        <v>809</v>
      </c>
      <c r="G17" s="17">
        <f>F17/'2010'!F17</f>
        <v>0.422675026123302</v>
      </c>
      <c r="H17" s="19">
        <f>SUM(H14:H16)</f>
        <v>7081</v>
      </c>
      <c r="I17" s="16">
        <f>H17/'2010'!H17</f>
        <v>0.7741335957144418</v>
      </c>
      <c r="J17" s="21"/>
    </row>
    <row r="18" spans="1:10" ht="13.5">
      <c r="A18" s="22" t="s">
        <v>20</v>
      </c>
      <c r="B18" s="15">
        <v>2473</v>
      </c>
      <c r="C18" s="16">
        <f>B18/'2010'!B18</f>
        <v>0.8999272197962155</v>
      </c>
      <c r="D18" s="15">
        <v>2236</v>
      </c>
      <c r="E18" s="17">
        <f>D18/'2010'!D18</f>
        <v>1.0955414012738853</v>
      </c>
      <c r="F18" s="18">
        <v>200</v>
      </c>
      <c r="G18" s="17">
        <f>F18/'2010'!F18</f>
        <v>0.5194805194805194</v>
      </c>
      <c r="H18" s="31">
        <f>D18+F18</f>
        <v>2436</v>
      </c>
      <c r="I18" s="16">
        <f>H18/'2010'!H18</f>
        <v>1.0041220115416323</v>
      </c>
      <c r="J18" s="21">
        <v>5697</v>
      </c>
    </row>
    <row r="19" spans="1:10" ht="13.5">
      <c r="A19" s="22" t="s">
        <v>21</v>
      </c>
      <c r="B19" s="15">
        <v>2304</v>
      </c>
      <c r="C19" s="16">
        <f>B19/'2010'!B19</f>
        <v>0.7807522873602168</v>
      </c>
      <c r="D19" s="15">
        <v>1925</v>
      </c>
      <c r="E19" s="17">
        <f>D19/'2010'!D19</f>
        <v>1.0863431151241536</v>
      </c>
      <c r="F19" s="18">
        <v>239</v>
      </c>
      <c r="G19" s="17">
        <f>F19/'2010'!F19</f>
        <v>0.8917910447761194</v>
      </c>
      <c r="H19" s="31">
        <f>D19+F19</f>
        <v>2164</v>
      </c>
      <c r="I19" s="16">
        <f>H19/'2010'!H19</f>
        <v>1.0607843137254902</v>
      </c>
      <c r="J19" s="21">
        <v>5837</v>
      </c>
    </row>
    <row r="20" spans="1:10" ht="13.5">
      <c r="A20" s="22" t="s">
        <v>22</v>
      </c>
      <c r="B20" s="15">
        <v>2490</v>
      </c>
      <c r="C20" s="16">
        <f>B20/'2010'!B20</f>
        <v>1.0405348934391976</v>
      </c>
      <c r="D20" s="15">
        <v>2534</v>
      </c>
      <c r="E20" s="17">
        <f>D20/'2010'!D20</f>
        <v>1.5507955936352509</v>
      </c>
      <c r="F20" s="18">
        <v>310</v>
      </c>
      <c r="G20" s="17">
        <f>F20/'2010'!F20</f>
        <v>2.743362831858407</v>
      </c>
      <c r="H20" s="19">
        <f>D20+F20</f>
        <v>2844</v>
      </c>
      <c r="I20" s="16">
        <f>H20/'2010'!H20</f>
        <v>1.627933600457928</v>
      </c>
      <c r="J20" s="21">
        <v>5483</v>
      </c>
    </row>
    <row r="21" spans="1:10" ht="13.5">
      <c r="A21" s="22" t="s">
        <v>23</v>
      </c>
      <c r="B21" s="15">
        <f>SUM(B18:B20)</f>
        <v>7267</v>
      </c>
      <c r="C21" s="16">
        <f>B21/'2010'!B21</f>
        <v>0.898047454275828</v>
      </c>
      <c r="D21" s="15">
        <f>SUM(D18:D20)</f>
        <v>6695</v>
      </c>
      <c r="E21" s="17">
        <f>D21/'2010'!D21</f>
        <v>1.2291169451073987</v>
      </c>
      <c r="F21" s="18">
        <f>SUM(F18:F20)</f>
        <v>749</v>
      </c>
      <c r="G21" s="17">
        <f>F21/'2010'!F21</f>
        <v>0.9778067885117493</v>
      </c>
      <c r="H21" s="18">
        <f>SUM(H18:H20)</f>
        <v>7444</v>
      </c>
      <c r="I21" s="20">
        <f>H21/'2010'!H21</f>
        <v>1.1981329470465154</v>
      </c>
      <c r="J21" s="21"/>
    </row>
    <row r="22" spans="1:10" ht="13.5">
      <c r="A22" s="22" t="s">
        <v>24</v>
      </c>
      <c r="B22" s="15">
        <f>SUM(B21,B17)</f>
        <v>13950</v>
      </c>
      <c r="C22" s="16">
        <f>B22/'2010'!B22</f>
        <v>0.8075253256150506</v>
      </c>
      <c r="D22" s="15">
        <f>SUM(D21,D17)</f>
        <v>12967</v>
      </c>
      <c r="E22" s="17">
        <f>D22/'2010'!D22</f>
        <v>1.0226340694006308</v>
      </c>
      <c r="F22" s="18">
        <f>SUM(F21,F17)</f>
        <v>1558</v>
      </c>
      <c r="G22" s="17">
        <f>F22/'2010'!F22</f>
        <v>0.5813432835820895</v>
      </c>
      <c r="H22" s="18">
        <f>SUM(H21,H17)</f>
        <v>14525</v>
      </c>
      <c r="I22" s="20">
        <f>H22/'2010'!H22</f>
        <v>0.9456380208333334</v>
      </c>
      <c r="J22" s="21"/>
    </row>
    <row r="23" spans="1:10" ht="14.25" thickBot="1">
      <c r="A23" s="23" t="s">
        <v>58</v>
      </c>
      <c r="B23" s="24">
        <f>SUM(B13,B22)</f>
        <v>30326</v>
      </c>
      <c r="C23" s="25">
        <f>B23/'2010'!B23</f>
        <v>0.923503258420123</v>
      </c>
      <c r="D23" s="24">
        <f>SUM(D13,D22)</f>
        <v>27427</v>
      </c>
      <c r="E23" s="26">
        <f>D23/'2010'!D23</f>
        <v>0.9419259564530531</v>
      </c>
      <c r="F23" s="27">
        <f>SUM(F13,F22)</f>
        <v>3172</v>
      </c>
      <c r="G23" s="26">
        <f>F23/'2010'!F23</f>
        <v>0.7766895200783546</v>
      </c>
      <c r="H23" s="27">
        <f>SUM(H13,H22)</f>
        <v>30599</v>
      </c>
      <c r="I23" s="28">
        <f>H23/'2010'!H23</f>
        <v>0.9216011083669658</v>
      </c>
      <c r="J23" s="29"/>
    </row>
    <row r="24" spans="5:10" ht="13.5">
      <c r="E24" s="30"/>
      <c r="F24" s="30"/>
      <c r="G24" s="30"/>
      <c r="J24" s="1" t="s">
        <v>25</v>
      </c>
    </row>
  </sheetData>
  <mergeCells count="6">
    <mergeCell ref="J2:J3"/>
    <mergeCell ref="A1:I1"/>
    <mergeCell ref="A2:A3"/>
    <mergeCell ref="B2:B3"/>
    <mergeCell ref="C2:C3"/>
    <mergeCell ref="D2:I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B23" sqref="B23:I23"/>
    </sheetView>
  </sheetViews>
  <sheetFormatPr defaultColWidth="9.00390625" defaultRowHeight="13.5"/>
  <cols>
    <col min="1" max="1" width="10.25390625" style="0" bestFit="1" customWidth="1"/>
  </cols>
  <sheetData>
    <row r="1" spans="1:10" ht="14.25" thickBot="1">
      <c r="A1" s="38" t="s">
        <v>55</v>
      </c>
      <c r="B1" s="39"/>
      <c r="C1" s="39"/>
      <c r="D1" s="39"/>
      <c r="E1" s="39"/>
      <c r="F1" s="39"/>
      <c r="G1" s="39"/>
      <c r="H1" s="39"/>
      <c r="I1" s="39"/>
      <c r="J1" s="1" t="s">
        <v>0</v>
      </c>
    </row>
    <row r="2" spans="1:10" ht="14.25" thickBot="1">
      <c r="A2" s="40"/>
      <c r="B2" s="42" t="s">
        <v>1</v>
      </c>
      <c r="C2" s="44" t="s">
        <v>2</v>
      </c>
      <c r="D2" s="46" t="s">
        <v>3</v>
      </c>
      <c r="E2" s="47"/>
      <c r="F2" s="47"/>
      <c r="G2" s="47"/>
      <c r="H2" s="47"/>
      <c r="I2" s="48"/>
      <c r="J2" s="36" t="s">
        <v>4</v>
      </c>
    </row>
    <row r="3" spans="1:10" ht="14.25" thickBot="1">
      <c r="A3" s="41"/>
      <c r="B3" s="43"/>
      <c r="C3" s="45"/>
      <c r="D3" s="2" t="s">
        <v>5</v>
      </c>
      <c r="E3" s="3" t="s">
        <v>2</v>
      </c>
      <c r="F3" s="3" t="s">
        <v>6</v>
      </c>
      <c r="G3" s="3" t="s">
        <v>2</v>
      </c>
      <c r="H3" s="4" t="s">
        <v>7</v>
      </c>
      <c r="I3" s="5" t="s">
        <v>2</v>
      </c>
      <c r="J3" s="37"/>
    </row>
    <row r="4" spans="1:10" ht="13.5">
      <c r="A4" s="6" t="s">
        <v>54</v>
      </c>
      <c r="B4" s="7">
        <v>23254</v>
      </c>
      <c r="C4" s="8">
        <v>0.5532846367984011</v>
      </c>
      <c r="D4" s="7">
        <v>23779</v>
      </c>
      <c r="E4" s="9">
        <v>0.5942373050779688</v>
      </c>
      <c r="F4" s="10">
        <v>453</v>
      </c>
      <c r="G4" s="9">
        <v>0.29131832797427654</v>
      </c>
      <c r="H4" s="11">
        <v>24232</v>
      </c>
      <c r="I4" s="12">
        <v>0.5829063529864569</v>
      </c>
      <c r="J4" s="13"/>
    </row>
    <row r="5" spans="1:10" ht="13.5">
      <c r="A5" s="14">
        <v>40179</v>
      </c>
      <c r="B5" s="15">
        <v>2176</v>
      </c>
      <c r="C5" s="16">
        <f>B5/'2009'!B5</f>
        <v>1.0692874692874692</v>
      </c>
      <c r="D5" s="15">
        <v>2388</v>
      </c>
      <c r="E5" s="17">
        <f>D5/'2009'!D5</f>
        <v>1.3637921187892632</v>
      </c>
      <c r="F5" s="18">
        <v>114</v>
      </c>
      <c r="G5" s="17">
        <f>F5/'2009'!F5</f>
        <v>114</v>
      </c>
      <c r="H5" s="31">
        <v>2502</v>
      </c>
      <c r="I5" s="16">
        <f>H5/'2009'!H5</f>
        <v>1.428082191780822</v>
      </c>
      <c r="J5" s="21">
        <v>5795</v>
      </c>
    </row>
    <row r="6" spans="1:10" ht="13.5">
      <c r="A6" s="22" t="s">
        <v>8</v>
      </c>
      <c r="B6" s="15">
        <v>2282</v>
      </c>
      <c r="C6" s="16">
        <f>B6/'2009'!B6</f>
        <v>1.2734375</v>
      </c>
      <c r="D6" s="15">
        <v>2391</v>
      </c>
      <c r="E6" s="17">
        <f>D6/'2009'!D6</f>
        <v>1.4795792079207921</v>
      </c>
      <c r="F6" s="18">
        <v>44</v>
      </c>
      <c r="G6" s="17">
        <f>F6/'2009'!F6</f>
        <v>4</v>
      </c>
      <c r="H6" s="31">
        <f>D6+F6</f>
        <v>2435</v>
      </c>
      <c r="I6" s="16">
        <f>H6/'2009'!H6</f>
        <v>1.496619545175169</v>
      </c>
      <c r="J6" s="21">
        <v>5642</v>
      </c>
    </row>
    <row r="7" spans="1:10" ht="13.5">
      <c r="A7" s="22" t="s">
        <v>9</v>
      </c>
      <c r="B7" s="15">
        <v>2232</v>
      </c>
      <c r="C7" s="16">
        <f>B7/'2009'!B7</f>
        <v>1.5954253037884203</v>
      </c>
      <c r="D7" s="15">
        <v>2856</v>
      </c>
      <c r="E7" s="17">
        <f>D7/'2009'!D7</f>
        <v>1.2975920036347115</v>
      </c>
      <c r="F7" s="18">
        <v>70</v>
      </c>
      <c r="G7" s="17">
        <f>F7/'2009'!F7</f>
        <v>5.833333333333333</v>
      </c>
      <c r="H7" s="31">
        <f>D7+F7</f>
        <v>2926</v>
      </c>
      <c r="I7" s="16">
        <f>H7/'2009'!H7</f>
        <v>1.3221870763669228</v>
      </c>
      <c r="J7" s="21">
        <v>4948</v>
      </c>
    </row>
    <row r="8" spans="1:10" ht="13.5">
      <c r="A8" s="22" t="s">
        <v>10</v>
      </c>
      <c r="B8" s="15">
        <f>SUM(B5:B7)</f>
        <v>6690</v>
      </c>
      <c r="C8" s="16">
        <f>B8/'2009'!B8</f>
        <v>1.2801377726750862</v>
      </c>
      <c r="D8" s="15">
        <f>SUM(D5:D7)</f>
        <v>7635</v>
      </c>
      <c r="E8" s="17">
        <f>D8/'2009'!D8</f>
        <v>1.371228448275862</v>
      </c>
      <c r="F8" s="18">
        <f>SUM(F5:F7)</f>
        <v>228</v>
      </c>
      <c r="G8" s="17">
        <f>F8/'2009'!F8</f>
        <v>9.5</v>
      </c>
      <c r="H8" s="19">
        <f>SUM(H5:H7)</f>
        <v>7863</v>
      </c>
      <c r="I8" s="16">
        <f>H8/'2009'!H8</f>
        <v>1.4061158798283262</v>
      </c>
      <c r="J8" s="21"/>
    </row>
    <row r="9" spans="1:10" ht="13.5">
      <c r="A9" s="22" t="s">
        <v>11</v>
      </c>
      <c r="B9" s="15">
        <v>2730</v>
      </c>
      <c r="C9" s="16">
        <f>B9/'2009'!B9</f>
        <v>1.6485507246376812</v>
      </c>
      <c r="D9" s="15">
        <v>2982</v>
      </c>
      <c r="E9" s="17">
        <f>D9/'2009'!D9</f>
        <v>1.8373382624768946</v>
      </c>
      <c r="F9" s="18">
        <v>118</v>
      </c>
      <c r="G9" s="17">
        <f>F9/'2009'!F9</f>
        <v>16.857142857142858</v>
      </c>
      <c r="H9" s="31">
        <f>D9+F9</f>
        <v>3100</v>
      </c>
      <c r="I9" s="16">
        <f>H9/'2009'!H9</f>
        <v>1.901840490797546</v>
      </c>
      <c r="J9" s="21">
        <v>4578</v>
      </c>
    </row>
    <row r="10" spans="1:10" ht="13.5">
      <c r="A10" s="22" t="s">
        <v>12</v>
      </c>
      <c r="B10" s="15">
        <v>3056</v>
      </c>
      <c r="C10" s="16">
        <f>B10/'2009'!B10</f>
        <v>1.7130044843049328</v>
      </c>
      <c r="D10" s="15">
        <v>2742</v>
      </c>
      <c r="E10" s="17">
        <f>D10/'2009'!D10</f>
        <v>1.7554417413572343</v>
      </c>
      <c r="F10" s="18">
        <v>499</v>
      </c>
      <c r="G10" s="17">
        <f>F10/'2009'!F10</f>
        <v>11.088888888888889</v>
      </c>
      <c r="H10" s="31">
        <f>D10+F10</f>
        <v>3241</v>
      </c>
      <c r="I10" s="16">
        <f>H10/'2009'!H10</f>
        <v>2.016801493466086</v>
      </c>
      <c r="J10" s="21">
        <v>4393</v>
      </c>
    </row>
    <row r="11" spans="1:10" ht="13.5">
      <c r="A11" s="22" t="s">
        <v>13</v>
      </c>
      <c r="B11" s="15">
        <v>3087</v>
      </c>
      <c r="C11" s="16">
        <f>B11/'2009'!B11</f>
        <v>1.9055555555555554</v>
      </c>
      <c r="D11" s="15">
        <v>3079</v>
      </c>
      <c r="E11" s="17">
        <f>D11/'2009'!D11</f>
        <v>1.5395</v>
      </c>
      <c r="F11" s="18">
        <v>559</v>
      </c>
      <c r="G11" s="17">
        <f>F11/'2009'!F11</f>
        <v>13</v>
      </c>
      <c r="H11" s="31">
        <f>D11+F11</f>
        <v>3638</v>
      </c>
      <c r="I11" s="16">
        <f>H11/'2009'!H11</f>
        <v>1.780714635340186</v>
      </c>
      <c r="J11" s="21">
        <v>3842</v>
      </c>
    </row>
    <row r="12" spans="1:10" ht="13.5">
      <c r="A12" s="22" t="s">
        <v>14</v>
      </c>
      <c r="B12" s="15">
        <f>SUM(B9:B11)</f>
        <v>8873</v>
      </c>
      <c r="C12" s="16">
        <f>B12/'2009'!B12</f>
        <v>1.7535573122529644</v>
      </c>
      <c r="D12" s="15">
        <f>SUM(D9:D11)</f>
        <v>8803</v>
      </c>
      <c r="E12" s="17">
        <f>D12/'2009'!D12</f>
        <v>1.6977820636451302</v>
      </c>
      <c r="F12" s="33">
        <f>SUM(F9:F11)</f>
        <v>1176</v>
      </c>
      <c r="G12" s="17">
        <f>F12/'2009'!F12</f>
        <v>12.378947368421052</v>
      </c>
      <c r="H12" s="19">
        <f>SUM(H9:H11)</f>
        <v>9979</v>
      </c>
      <c r="I12" s="16">
        <f>H12/'2009'!H12</f>
        <v>1.8899621212121211</v>
      </c>
      <c r="J12" s="21"/>
    </row>
    <row r="13" spans="1:10" ht="13.5">
      <c r="A13" s="22" t="s">
        <v>15</v>
      </c>
      <c r="B13" s="15">
        <f>SUM(B5:B7,B9:B11)</f>
        <v>15563</v>
      </c>
      <c r="C13" s="16">
        <f>B13/'2009'!B13</f>
        <v>1.5130274159051138</v>
      </c>
      <c r="D13" s="15">
        <f>SUM(D5:D7,D9:D11)</f>
        <v>16438</v>
      </c>
      <c r="E13" s="17">
        <f>D13/'2009'!D13</f>
        <v>1.528689667999628</v>
      </c>
      <c r="F13" s="33">
        <f>SUM(F5:F7,F9:F11)</f>
        <v>1404</v>
      </c>
      <c r="G13" s="17">
        <f>F13/'2009'!F13</f>
        <v>11.798319327731093</v>
      </c>
      <c r="H13" s="34">
        <f>SUM(H5:H7,H9:H11)</f>
        <v>17842</v>
      </c>
      <c r="I13" s="16">
        <f>H13/'2009'!H13</f>
        <v>1.6410963944076526</v>
      </c>
      <c r="J13" s="21"/>
    </row>
    <row r="14" spans="1:10" ht="13.5">
      <c r="A14" s="22" t="s">
        <v>16</v>
      </c>
      <c r="B14" s="15">
        <v>3185</v>
      </c>
      <c r="C14" s="16">
        <f>B14/'2009'!B14</f>
        <v>1.7793296089385475</v>
      </c>
      <c r="D14" s="15">
        <v>2507</v>
      </c>
      <c r="E14" s="17">
        <f>D14/'2009'!D14</f>
        <v>1.2863006670087225</v>
      </c>
      <c r="F14" s="18">
        <v>526</v>
      </c>
      <c r="G14" s="17">
        <f>F14/'2009'!F14</f>
        <v>8.62295081967213</v>
      </c>
      <c r="H14" s="31">
        <f>D14+F14</f>
        <v>3033</v>
      </c>
      <c r="I14" s="16">
        <f>H14/'2009'!H14</f>
        <v>1.508955223880597</v>
      </c>
      <c r="J14" s="21">
        <v>3994</v>
      </c>
    </row>
    <row r="15" spans="1:10" ht="13.5">
      <c r="A15" s="22" t="s">
        <v>17</v>
      </c>
      <c r="B15" s="15">
        <v>2852</v>
      </c>
      <c r="C15" s="16">
        <f>B15/'2009'!B15</f>
        <v>1.917955615332885</v>
      </c>
      <c r="D15" s="15">
        <v>2541</v>
      </c>
      <c r="E15" s="17">
        <f>D15/'2009'!D15</f>
        <v>1.4569954128440368</v>
      </c>
      <c r="F15" s="18">
        <v>486</v>
      </c>
      <c r="G15" s="17">
        <f>F15/'2009'!F15</f>
        <v>16.2</v>
      </c>
      <c r="H15" s="31">
        <f>D15+F15</f>
        <v>3027</v>
      </c>
      <c r="I15" s="16">
        <f>H15/'2009'!H15</f>
        <v>1.7063134160090192</v>
      </c>
      <c r="J15" s="21">
        <v>3819</v>
      </c>
    </row>
    <row r="16" spans="1:10" ht="13.5">
      <c r="A16" s="22" t="s">
        <v>18</v>
      </c>
      <c r="B16" s="15">
        <v>3146</v>
      </c>
      <c r="C16" s="16">
        <f>B16/'2009'!B16</f>
        <v>1.1536486982031537</v>
      </c>
      <c r="D16" s="15">
        <v>2185</v>
      </c>
      <c r="E16" s="17">
        <f>D16/'2009'!D16</f>
        <v>0.763986013986014</v>
      </c>
      <c r="F16" s="18">
        <v>902</v>
      </c>
      <c r="G16" s="17">
        <f>F16/'2009'!F16</f>
        <v>9.912087912087912</v>
      </c>
      <c r="H16" s="31">
        <f>D16+F16</f>
        <v>3087</v>
      </c>
      <c r="I16" s="16">
        <f>H16/'2009'!H16</f>
        <v>1.0460860725177905</v>
      </c>
      <c r="J16" s="21">
        <v>3878</v>
      </c>
    </row>
    <row r="17" spans="1:10" ht="13.5">
      <c r="A17" s="22" t="s">
        <v>19</v>
      </c>
      <c r="B17" s="15">
        <f>SUM(B14:B16)</f>
        <v>9183</v>
      </c>
      <c r="C17" s="16">
        <f>B17/'2009'!B17</f>
        <v>1.5294803464357096</v>
      </c>
      <c r="D17" s="15">
        <f>SUM(D14:D16)</f>
        <v>7233</v>
      </c>
      <c r="E17" s="17">
        <f>D17/'2009'!D17</f>
        <v>1.103769265985045</v>
      </c>
      <c r="F17" s="18">
        <f>SUM(F14:F16)</f>
        <v>1914</v>
      </c>
      <c r="G17" s="17">
        <f>F17/'2009'!F17</f>
        <v>10.516483516483516</v>
      </c>
      <c r="H17" s="19">
        <f>SUM(H14:H16)</f>
        <v>9147</v>
      </c>
      <c r="I17" s="16">
        <f>H17/'2009'!H17</f>
        <v>1.358129175946548</v>
      </c>
      <c r="J17" s="21"/>
    </row>
    <row r="18" spans="1:10" ht="13.5">
      <c r="A18" s="22" t="s">
        <v>20</v>
      </c>
      <c r="B18" s="15">
        <v>2748</v>
      </c>
      <c r="C18" s="16">
        <f>B18/'2009'!B18</f>
        <v>1.2267857142857144</v>
      </c>
      <c r="D18" s="15">
        <v>2041</v>
      </c>
      <c r="E18" s="17">
        <f>D18/'2009'!D18</f>
        <v>0.8718496369073045</v>
      </c>
      <c r="F18" s="18">
        <v>385</v>
      </c>
      <c r="G18" s="17">
        <f>F18/'2009'!F18</f>
        <v>7.549019607843137</v>
      </c>
      <c r="H18" s="31">
        <f>D18+F18</f>
        <v>2426</v>
      </c>
      <c r="I18" s="16">
        <f>H18/'2009'!H18</f>
        <v>1.0142140468227425</v>
      </c>
      <c r="J18" s="21">
        <v>4200</v>
      </c>
    </row>
    <row r="19" spans="1:10" ht="13.5">
      <c r="A19" s="22" t="s">
        <v>21</v>
      </c>
      <c r="B19" s="15">
        <v>2951</v>
      </c>
      <c r="C19" s="16">
        <f>B19/'2009'!B19</f>
        <v>1.4059075750357313</v>
      </c>
      <c r="D19" s="15">
        <v>1772</v>
      </c>
      <c r="E19" s="17">
        <f>D19/'2009'!D19</f>
        <v>0.969896004378763</v>
      </c>
      <c r="F19" s="18">
        <v>268</v>
      </c>
      <c r="G19" s="17">
        <f>F19/'2009'!F19</f>
        <v>3.671232876712329</v>
      </c>
      <c r="H19" s="31">
        <f>D19+F19</f>
        <v>2040</v>
      </c>
      <c r="I19" s="16">
        <f>H19/'2009'!H19</f>
        <v>1.0736842105263158</v>
      </c>
      <c r="J19" s="21">
        <v>5111</v>
      </c>
    </row>
    <row r="20" spans="1:10" ht="13.5">
      <c r="A20" s="22" t="s">
        <v>22</v>
      </c>
      <c r="B20" s="15">
        <v>2393</v>
      </c>
      <c r="C20" s="16">
        <f>B20/'2009'!B20</f>
        <v>0.9116190476190477</v>
      </c>
      <c r="D20" s="15">
        <v>1634</v>
      </c>
      <c r="E20" s="17">
        <f>D20/'2009'!D20</f>
        <v>0.7088937093275488</v>
      </c>
      <c r="F20" s="18">
        <v>113</v>
      </c>
      <c r="G20" s="17">
        <f>F20/'2009'!F20</f>
        <v>4.035714285714286</v>
      </c>
      <c r="H20" s="19">
        <f>D20+F20</f>
        <v>1747</v>
      </c>
      <c r="I20" s="16">
        <f>H20/'2009'!H20</f>
        <v>0.7488212601800257</v>
      </c>
      <c r="J20" s="21">
        <v>5757</v>
      </c>
    </row>
    <row r="21" spans="1:10" ht="13.5">
      <c r="A21" s="22" t="s">
        <v>23</v>
      </c>
      <c r="B21" s="15">
        <f>SUM(B18:B20)</f>
        <v>8092</v>
      </c>
      <c r="C21" s="16">
        <f>B21/'2009'!B21</f>
        <v>1.1619758759333716</v>
      </c>
      <c r="D21" s="15">
        <f>SUM(D18:D20)</f>
        <v>5447</v>
      </c>
      <c r="E21" s="17">
        <f>D21/'2009'!D21</f>
        <v>0.8414954426077553</v>
      </c>
      <c r="F21" s="18">
        <f>SUM(F18:F20)</f>
        <v>766</v>
      </c>
      <c r="G21" s="17">
        <f>F21/'2009'!F21</f>
        <v>5.0394736842105265</v>
      </c>
      <c r="H21" s="18">
        <f>SUM(H18:H20)</f>
        <v>6213</v>
      </c>
      <c r="I21" s="20">
        <f>H21/'2009'!H21</f>
        <v>0.937811320754717</v>
      </c>
      <c r="J21" s="21"/>
    </row>
    <row r="22" spans="1:10" ht="13.5">
      <c r="A22" s="22" t="s">
        <v>24</v>
      </c>
      <c r="B22" s="15">
        <f>SUM(B21,B17)</f>
        <v>17275</v>
      </c>
      <c r="C22" s="16">
        <f>B22/'2009'!B22</f>
        <v>1.3321252313386798</v>
      </c>
      <c r="D22" s="15">
        <f>SUM(D21,D17)</f>
        <v>12680</v>
      </c>
      <c r="E22" s="17">
        <f>D22/'2009'!D22</f>
        <v>0.9734377399048058</v>
      </c>
      <c r="F22" s="18">
        <f>SUM(F21,F17)</f>
        <v>2680</v>
      </c>
      <c r="G22" s="17">
        <f>F22/'2009'!F22</f>
        <v>8.023952095808383</v>
      </c>
      <c r="H22" s="18">
        <f>SUM(H21,H17)</f>
        <v>15360</v>
      </c>
      <c r="I22" s="20">
        <f>H22/'2009'!H22</f>
        <v>1.1497005988023952</v>
      </c>
      <c r="J22" s="21"/>
    </row>
    <row r="23" spans="1:10" ht="14.25" thickBot="1">
      <c r="A23" s="23" t="s">
        <v>56</v>
      </c>
      <c r="B23" s="24">
        <f>SUM(B13,B22)</f>
        <v>32838</v>
      </c>
      <c r="C23" s="25">
        <f>B23/'2009'!B23</f>
        <v>1.412144147243485</v>
      </c>
      <c r="D23" s="24">
        <f>SUM(D13,D22)</f>
        <v>29118</v>
      </c>
      <c r="E23" s="26">
        <f>D23/'2009'!D23</f>
        <v>1.2245258421296101</v>
      </c>
      <c r="F23" s="27">
        <f>SUM(F13,F22)</f>
        <v>4084</v>
      </c>
      <c r="G23" s="26">
        <f>F23/'2009'!F23</f>
        <v>9.015452538631347</v>
      </c>
      <c r="H23" s="27">
        <f>SUM(H13,H22)</f>
        <v>33202</v>
      </c>
      <c r="I23" s="28">
        <f>H23/'2009'!H23</f>
        <v>1.3701716738197425</v>
      </c>
      <c r="J23" s="29"/>
    </row>
    <row r="24" spans="5:10" ht="13.5">
      <c r="E24" s="30"/>
      <c r="F24" s="30"/>
      <c r="G24" s="30"/>
      <c r="J24" s="1" t="s">
        <v>25</v>
      </c>
    </row>
  </sheetData>
  <mergeCells count="6">
    <mergeCell ref="J2:J3"/>
    <mergeCell ref="A1:I1"/>
    <mergeCell ref="A2:A3"/>
    <mergeCell ref="B2:B3"/>
    <mergeCell ref="C2:C3"/>
    <mergeCell ref="D2:I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B18" sqref="B18:J23"/>
    </sheetView>
  </sheetViews>
  <sheetFormatPr defaultColWidth="9.00390625" defaultRowHeight="13.5"/>
  <cols>
    <col min="1" max="1" width="10.25390625" style="0" bestFit="1" customWidth="1"/>
  </cols>
  <sheetData>
    <row r="1" spans="1:10" ht="14.25" thickBot="1">
      <c r="A1" s="38" t="s">
        <v>52</v>
      </c>
      <c r="B1" s="39"/>
      <c r="C1" s="39"/>
      <c r="D1" s="39"/>
      <c r="E1" s="39"/>
      <c r="F1" s="39"/>
      <c r="G1" s="39"/>
      <c r="H1" s="39"/>
      <c r="I1" s="39"/>
      <c r="J1" s="1" t="s">
        <v>0</v>
      </c>
    </row>
    <row r="2" spans="1:10" ht="14.25" thickBot="1">
      <c r="A2" s="40"/>
      <c r="B2" s="42" t="s">
        <v>1</v>
      </c>
      <c r="C2" s="44" t="s">
        <v>2</v>
      </c>
      <c r="D2" s="46" t="s">
        <v>3</v>
      </c>
      <c r="E2" s="47"/>
      <c r="F2" s="47"/>
      <c r="G2" s="47"/>
      <c r="H2" s="47"/>
      <c r="I2" s="48"/>
      <c r="J2" s="36" t="s">
        <v>4</v>
      </c>
    </row>
    <row r="3" spans="1:10" ht="14.25" thickBot="1">
      <c r="A3" s="41"/>
      <c r="B3" s="43"/>
      <c r="C3" s="45"/>
      <c r="D3" s="2" t="s">
        <v>5</v>
      </c>
      <c r="E3" s="3" t="s">
        <v>2</v>
      </c>
      <c r="F3" s="3" t="s">
        <v>6</v>
      </c>
      <c r="G3" s="3" t="s">
        <v>2</v>
      </c>
      <c r="H3" s="4" t="s">
        <v>7</v>
      </c>
      <c r="I3" s="5" t="s">
        <v>2</v>
      </c>
      <c r="J3" s="37"/>
    </row>
    <row r="4" spans="1:10" ht="13.5">
      <c r="A4" s="6" t="s">
        <v>53</v>
      </c>
      <c r="B4" s="7">
        <v>42029</v>
      </c>
      <c r="C4" s="8">
        <v>0.7297588248571875</v>
      </c>
      <c r="D4" s="7">
        <v>40016</v>
      </c>
      <c r="E4" s="9">
        <v>0.7313132789941152</v>
      </c>
      <c r="F4" s="10">
        <v>1555</v>
      </c>
      <c r="G4" s="9">
        <v>0.42175210197992946</v>
      </c>
      <c r="H4" s="11">
        <v>41571</v>
      </c>
      <c r="I4" s="12">
        <v>0.7117712524612618</v>
      </c>
      <c r="J4" s="13"/>
    </row>
    <row r="5" spans="1:10" ht="13.5">
      <c r="A5" s="14">
        <v>39814</v>
      </c>
      <c r="B5" s="15">
        <v>2035</v>
      </c>
      <c r="C5" s="16">
        <f>B5/'2008'!B5</f>
        <v>0.462394910247671</v>
      </c>
      <c r="D5" s="15">
        <v>1751</v>
      </c>
      <c r="E5" s="17">
        <f>D5/'2008'!D5</f>
        <v>0.41093639990612535</v>
      </c>
      <c r="F5" s="18">
        <v>1</v>
      </c>
      <c r="G5" s="17">
        <f>F5/'2008'!F5</f>
        <v>0.004672897196261682</v>
      </c>
      <c r="H5" s="31">
        <f>D5+F5</f>
        <v>1752</v>
      </c>
      <c r="I5" s="16">
        <f>H5/'2008'!H5</f>
        <v>0.39150837988826814</v>
      </c>
      <c r="J5" s="21">
        <v>7382</v>
      </c>
    </row>
    <row r="6" spans="1:10" ht="13.5">
      <c r="A6" s="22" t="s">
        <v>8</v>
      </c>
      <c r="B6" s="15">
        <v>1792</v>
      </c>
      <c r="C6" s="16">
        <f>B6/'2008'!B6</f>
        <v>0.4692327834511652</v>
      </c>
      <c r="D6" s="15">
        <v>1616</v>
      </c>
      <c r="E6" s="17">
        <f>D6/'2008'!D6</f>
        <v>0.43687483103541497</v>
      </c>
      <c r="F6" s="18">
        <v>11</v>
      </c>
      <c r="G6" s="17">
        <f>F6/'2008'!F6</f>
        <v>0.03254437869822485</v>
      </c>
      <c r="H6" s="31">
        <f>D6+F6</f>
        <v>1627</v>
      </c>
      <c r="I6" s="16">
        <f>H6/'2008'!H6</f>
        <v>0.4030220460738172</v>
      </c>
      <c r="J6" s="21">
        <v>7547</v>
      </c>
    </row>
    <row r="7" spans="1:10" ht="13.5">
      <c r="A7" s="22" t="s">
        <v>9</v>
      </c>
      <c r="B7" s="15">
        <v>1399</v>
      </c>
      <c r="C7" s="16">
        <f>B7/'2008'!B7</f>
        <v>0.3429762196616818</v>
      </c>
      <c r="D7" s="15">
        <v>2201</v>
      </c>
      <c r="E7" s="17">
        <f>D7/'2008'!D7</f>
        <v>0.5229270610596342</v>
      </c>
      <c r="F7" s="18">
        <v>12</v>
      </c>
      <c r="G7" s="17">
        <f>F7/'2008'!F7</f>
        <v>0.03785488958990536</v>
      </c>
      <c r="H7" s="31">
        <f>D7+F7</f>
        <v>2213</v>
      </c>
      <c r="I7" s="16">
        <f>H7/'2008'!H7</f>
        <v>0.48895271763146264</v>
      </c>
      <c r="J7" s="21">
        <v>6733</v>
      </c>
    </row>
    <row r="8" spans="1:10" ht="13.5">
      <c r="A8" s="22" t="s">
        <v>10</v>
      </c>
      <c r="B8" s="15">
        <f>SUM(B5:B7)</f>
        <v>5226</v>
      </c>
      <c r="C8" s="16">
        <f>B8/'2008'!B8</f>
        <v>0.42491259451987967</v>
      </c>
      <c r="D8" s="15">
        <f>SUM(D5:D7)</f>
        <v>5568</v>
      </c>
      <c r="E8" s="17">
        <f>D8/'2008'!D8</f>
        <v>0.4575560851343578</v>
      </c>
      <c r="F8" s="18">
        <f>SUM(F5:F7)</f>
        <v>24</v>
      </c>
      <c r="G8" s="17">
        <f>F8/'2008'!F8</f>
        <v>0.02761795166858458</v>
      </c>
      <c r="H8" s="19">
        <f>SUM(H5:H7)</f>
        <v>5592</v>
      </c>
      <c r="I8" s="16">
        <f>H8/'2008'!H8</f>
        <v>0.4289001380579843</v>
      </c>
      <c r="J8" s="21"/>
    </row>
    <row r="9" spans="1:10" ht="13.5">
      <c r="A9" s="22" t="s">
        <v>11</v>
      </c>
      <c r="B9" s="15">
        <v>1656</v>
      </c>
      <c r="C9" s="16">
        <f>B9/'2008'!B9</f>
        <v>0.48293963254593175</v>
      </c>
      <c r="D9" s="15">
        <v>1623</v>
      </c>
      <c r="E9" s="17">
        <f>D9/'2008'!D9</f>
        <v>0.4755347201875183</v>
      </c>
      <c r="F9" s="18">
        <v>7</v>
      </c>
      <c r="G9" s="17">
        <f>F9/'2008'!F9</f>
        <v>0.019830028328611898</v>
      </c>
      <c r="H9" s="31">
        <f>D9+F9</f>
        <v>1630</v>
      </c>
      <c r="I9" s="16">
        <f>H9/'2008'!H9</f>
        <v>0.43281996813595325</v>
      </c>
      <c r="J9" s="21">
        <v>6759</v>
      </c>
    </row>
    <row r="10" spans="1:10" ht="13.5">
      <c r="A10" s="22" t="s">
        <v>12</v>
      </c>
      <c r="B10" s="15">
        <v>1784</v>
      </c>
      <c r="C10" s="16">
        <f>B10/'2008'!B10</f>
        <v>0.4851781343486538</v>
      </c>
      <c r="D10" s="15">
        <v>1562</v>
      </c>
      <c r="E10" s="17">
        <f>D10/'2008'!D10</f>
        <v>0.4644662503716919</v>
      </c>
      <c r="F10" s="18">
        <v>45</v>
      </c>
      <c r="G10" s="17">
        <f>F10/'2008'!F10</f>
        <v>0.8653846153846154</v>
      </c>
      <c r="H10" s="31">
        <f>D10+F10</f>
        <v>1607</v>
      </c>
      <c r="I10" s="16">
        <f>H10/'2008'!H10</f>
        <v>0.4705710102489019</v>
      </c>
      <c r="J10" s="21">
        <v>6936</v>
      </c>
    </row>
    <row r="11" spans="1:10" ht="13.5">
      <c r="A11" s="22" t="s">
        <v>13</v>
      </c>
      <c r="B11" s="15">
        <v>1620</v>
      </c>
      <c r="C11" s="16">
        <f>B11/'2008'!B11</f>
        <v>0.492550927333536</v>
      </c>
      <c r="D11" s="15">
        <v>2000</v>
      </c>
      <c r="E11" s="17">
        <f>D11/'2008'!D11</f>
        <v>0.6020469596628537</v>
      </c>
      <c r="F11" s="18">
        <v>43</v>
      </c>
      <c r="G11" s="17">
        <f>F11/'2008'!F11</f>
        <v>0.7543859649122807</v>
      </c>
      <c r="H11" s="31">
        <f>D11+F11</f>
        <v>2043</v>
      </c>
      <c r="I11" s="16">
        <f>H11/'2008'!H11</f>
        <v>0.6046167505179048</v>
      </c>
      <c r="J11" s="21">
        <v>6513</v>
      </c>
    </row>
    <row r="12" spans="1:10" ht="13.5">
      <c r="A12" s="22" t="s">
        <v>14</v>
      </c>
      <c r="B12" s="15">
        <f>SUM(B9:B11)</f>
        <v>5060</v>
      </c>
      <c r="C12" s="16">
        <f>B12/'2008'!B12</f>
        <v>0.48677248677248675</v>
      </c>
      <c r="D12" s="15">
        <f>SUM(D9:D11)</f>
        <v>5185</v>
      </c>
      <c r="E12" s="17">
        <f>D12/'2008'!D12</f>
        <v>0.5134680134680135</v>
      </c>
      <c r="F12" s="33">
        <f>SUM(F9:F11)</f>
        <v>95</v>
      </c>
      <c r="G12" s="17">
        <f>F12/'2008'!F12</f>
        <v>0.20562770562770563</v>
      </c>
      <c r="H12" s="19">
        <f>SUM(H9:H11)</f>
        <v>5280</v>
      </c>
      <c r="I12" s="16">
        <f>H12/'2008'!H12</f>
        <v>0.5</v>
      </c>
      <c r="J12" s="21"/>
    </row>
    <row r="13" spans="1:10" ht="13.5">
      <c r="A13" s="22" t="s">
        <v>15</v>
      </c>
      <c r="B13" s="15">
        <f>SUM(B5:B7,B9:B11)</f>
        <v>10286</v>
      </c>
      <c r="C13" s="16">
        <f>B13/'2008'!B13</f>
        <v>0.4532475544196704</v>
      </c>
      <c r="D13" s="15">
        <f>SUM(D5:D7,D9:D11)</f>
        <v>10753</v>
      </c>
      <c r="E13" s="17">
        <f>D13/'2008'!D13</f>
        <v>0.482911932456101</v>
      </c>
      <c r="F13" s="33">
        <f>SUM(F5:F7,F9:F11)</f>
        <v>119</v>
      </c>
      <c r="G13" s="17">
        <f>F13/'2008'!F13</f>
        <v>0.08940646130728776</v>
      </c>
      <c r="H13" s="19">
        <f>SUM(H5:H7,H9:H11)</f>
        <v>10872</v>
      </c>
      <c r="I13" s="16">
        <f>H13/'2008'!H13</f>
        <v>0.4607170099160946</v>
      </c>
      <c r="J13" s="21"/>
    </row>
    <row r="14" spans="1:10" ht="13.5">
      <c r="A14" s="22" t="s">
        <v>16</v>
      </c>
      <c r="B14" s="15">
        <v>1790</v>
      </c>
      <c r="C14" s="16">
        <f>B14/'2008'!B14</f>
        <v>0.4797641383007237</v>
      </c>
      <c r="D14" s="15">
        <v>1949</v>
      </c>
      <c r="E14" s="17">
        <f>D14/'2008'!D14</f>
        <v>0.5835329341317366</v>
      </c>
      <c r="F14" s="18">
        <v>61</v>
      </c>
      <c r="G14" s="17">
        <f>F14/'2008'!F14</f>
        <v>3.05</v>
      </c>
      <c r="H14" s="31">
        <f>D14+F14</f>
        <v>2010</v>
      </c>
      <c r="I14" s="16">
        <f>H14/'2008'!H14</f>
        <v>0.5982142857142857</v>
      </c>
      <c r="J14" s="21">
        <v>6293</v>
      </c>
    </row>
    <row r="15" spans="1:10" ht="13.5">
      <c r="A15" s="22" t="s">
        <v>17</v>
      </c>
      <c r="B15" s="15">
        <v>1487</v>
      </c>
      <c r="C15" s="16">
        <f>B15/'2008'!B15</f>
        <v>0.4347953216374269</v>
      </c>
      <c r="D15" s="15">
        <v>1744</v>
      </c>
      <c r="E15" s="17">
        <f>D15/'2008'!D15</f>
        <v>0.5196662693682956</v>
      </c>
      <c r="F15" s="18">
        <v>30</v>
      </c>
      <c r="G15" s="17">
        <f>F15/'2008'!F15</f>
        <v>0.5769230769230769</v>
      </c>
      <c r="H15" s="31">
        <f>D15+F15</f>
        <v>1774</v>
      </c>
      <c r="I15" s="16">
        <f>H15/'2008'!H15</f>
        <v>0.5205399061032864</v>
      </c>
      <c r="J15" s="21">
        <v>6006</v>
      </c>
    </row>
    <row r="16" spans="1:10" ht="13.5">
      <c r="A16" s="22" t="s">
        <v>18</v>
      </c>
      <c r="B16" s="15">
        <v>2727</v>
      </c>
      <c r="C16" s="16">
        <f>B16/'2008'!B16</f>
        <v>0.6422515308525671</v>
      </c>
      <c r="D16" s="15">
        <v>2860</v>
      </c>
      <c r="E16" s="17">
        <f>D16/'2008'!D16</f>
        <v>0.6796577946768061</v>
      </c>
      <c r="F16" s="18">
        <v>91</v>
      </c>
      <c r="G16" s="17">
        <f>F16/'2008'!F16</f>
        <v>1.8958333333333333</v>
      </c>
      <c r="H16" s="31">
        <f>D16+F16</f>
        <v>2951</v>
      </c>
      <c r="I16" s="16">
        <f>H16/'2008'!H16</f>
        <v>0.693374060150376</v>
      </c>
      <c r="J16" s="21">
        <v>5782</v>
      </c>
    </row>
    <row r="17" spans="1:10" ht="13.5">
      <c r="A17" s="22" t="s">
        <v>19</v>
      </c>
      <c r="B17" s="15">
        <f>SUM(B14:B16)</f>
        <v>6004</v>
      </c>
      <c r="C17" s="16">
        <f>B17/'2008'!B17</f>
        <v>0.5268052996402562</v>
      </c>
      <c r="D17" s="15">
        <f>SUM(D14:D16)</f>
        <v>6553</v>
      </c>
      <c r="E17" s="17">
        <f>D17/'2008'!D17</f>
        <v>0.6009721203228173</v>
      </c>
      <c r="F17" s="18">
        <f>SUM(F14:F16)</f>
        <v>182</v>
      </c>
      <c r="G17" s="17">
        <f>F17/'2008'!F17</f>
        <v>1.5166666666666666</v>
      </c>
      <c r="H17" s="19">
        <f>SUM(H14:H16)</f>
        <v>6735</v>
      </c>
      <c r="I17" s="16">
        <f>H17/'2008'!H17</f>
        <v>0.6109397677793904</v>
      </c>
      <c r="J17" s="21"/>
    </row>
    <row r="18" spans="1:10" ht="13.5">
      <c r="A18" s="22" t="s">
        <v>20</v>
      </c>
      <c r="B18" s="15">
        <v>2240</v>
      </c>
      <c r="C18" s="16">
        <f>B18/'2008'!B18</f>
        <v>0.5530864197530864</v>
      </c>
      <c r="D18" s="15">
        <v>2341</v>
      </c>
      <c r="E18" s="17">
        <f>D18/'2008'!D18</f>
        <v>0.6738629821531376</v>
      </c>
      <c r="F18" s="18">
        <v>51</v>
      </c>
      <c r="G18" s="17">
        <f>F18/'2008'!F18</f>
        <v>1.186046511627907</v>
      </c>
      <c r="H18" s="31">
        <f>D18+F18</f>
        <v>2392</v>
      </c>
      <c r="I18" s="16">
        <f>H18/'2008'!H18</f>
        <v>0.6801251066249645</v>
      </c>
      <c r="J18" s="21">
        <v>5630</v>
      </c>
    </row>
    <row r="19" spans="1:10" ht="13.5">
      <c r="A19" s="22" t="s">
        <v>21</v>
      </c>
      <c r="B19" s="15">
        <v>2099</v>
      </c>
      <c r="C19" s="16">
        <f>B19/'2008'!B19</f>
        <v>1.0169573643410852</v>
      </c>
      <c r="D19" s="15">
        <v>1827</v>
      </c>
      <c r="E19" s="17">
        <f>D19/'2008'!D19</f>
        <v>1.012749445676275</v>
      </c>
      <c r="F19" s="18">
        <v>73</v>
      </c>
      <c r="G19" s="17">
        <f>F19/'2008'!F19</f>
        <v>1.9210526315789473</v>
      </c>
      <c r="H19" s="31">
        <f>D19+F19</f>
        <v>1900</v>
      </c>
      <c r="I19" s="16">
        <f>H19/'2008'!H19</f>
        <v>1.0314875135722041</v>
      </c>
      <c r="J19" s="21">
        <v>5829</v>
      </c>
    </row>
    <row r="20" spans="1:10" ht="13.5">
      <c r="A20" s="22" t="s">
        <v>22</v>
      </c>
      <c r="B20" s="15">
        <v>2625</v>
      </c>
      <c r="C20" s="16">
        <f>B20/'2008'!B20</f>
        <v>1.4391447368421053</v>
      </c>
      <c r="D20" s="15">
        <v>2305</v>
      </c>
      <c r="E20" s="17">
        <f>D20/'2008'!D20</f>
        <v>1.4709636247606892</v>
      </c>
      <c r="F20" s="18">
        <v>28</v>
      </c>
      <c r="G20" s="17">
        <f>F20/'2008'!F20</f>
        <v>1.2173913043478262</v>
      </c>
      <c r="H20" s="19">
        <v>2333</v>
      </c>
      <c r="I20" s="16">
        <f>H20/'2008'!H20</f>
        <v>1.4672955974842767</v>
      </c>
      <c r="J20" s="21">
        <v>6121</v>
      </c>
    </row>
    <row r="21" spans="1:10" ht="13.5">
      <c r="A21" s="22" t="s">
        <v>23</v>
      </c>
      <c r="B21" s="15">
        <f>SUM(B18:B20)</f>
        <v>6964</v>
      </c>
      <c r="C21" s="16">
        <f>B21/'2008'!B21</f>
        <v>0.8772990677752582</v>
      </c>
      <c r="D21" s="15">
        <f>SUM(D18:D20)</f>
        <v>6473</v>
      </c>
      <c r="E21" s="17">
        <f>D21/'2008'!D21</f>
        <v>0.9456537618699781</v>
      </c>
      <c r="F21" s="18">
        <f>SUM(F18:F20)</f>
        <v>152</v>
      </c>
      <c r="G21" s="17">
        <f>F21/'2008'!F21</f>
        <v>1.4615384615384615</v>
      </c>
      <c r="H21" s="18">
        <f>SUM(H18:H20)</f>
        <v>6625</v>
      </c>
      <c r="I21" s="20">
        <f>H21/'2008'!H21</f>
        <v>0.9533745862714059</v>
      </c>
      <c r="J21" s="21"/>
    </row>
    <row r="22" spans="1:10" ht="13.5">
      <c r="A22" s="22" t="s">
        <v>24</v>
      </c>
      <c r="B22" s="15">
        <f>SUM(B21,B17)</f>
        <v>12968</v>
      </c>
      <c r="C22" s="16">
        <f>B22/'2008'!B22</f>
        <v>0.6707008016550298</v>
      </c>
      <c r="D22" s="15">
        <f>SUM(D21,D17)</f>
        <v>13026</v>
      </c>
      <c r="E22" s="17">
        <f>D22/'2008'!D22</f>
        <v>0.7339005014367007</v>
      </c>
      <c r="F22" s="18">
        <f>SUM(F21,F17)</f>
        <v>334</v>
      </c>
      <c r="G22" s="17">
        <f>F22/'2008'!F22</f>
        <v>1.4910714285714286</v>
      </c>
      <c r="H22" s="18">
        <f>SUM(H21,H17)</f>
        <v>13360</v>
      </c>
      <c r="I22" s="20">
        <f>H22/'2008'!H22</f>
        <v>0.7433372280643187</v>
      </c>
      <c r="J22" s="21"/>
    </row>
    <row r="23" spans="1:10" ht="14.25" thickBot="1">
      <c r="A23" s="23" t="s">
        <v>51</v>
      </c>
      <c r="B23" s="24">
        <f>SUM(B13,B22)</f>
        <v>23254</v>
      </c>
      <c r="C23" s="25">
        <f>B23/'2008'!B23</f>
        <v>0.5532846367984011</v>
      </c>
      <c r="D23" s="24">
        <f>SUM(D13,D22)</f>
        <v>23779</v>
      </c>
      <c r="E23" s="26">
        <f>D23/'2008'!D23</f>
        <v>0.5942373050779688</v>
      </c>
      <c r="F23" s="27">
        <f>SUM(F13,F22)</f>
        <v>453</v>
      </c>
      <c r="G23" s="26">
        <f>F23/'2008'!F23</f>
        <v>0.29131832797427654</v>
      </c>
      <c r="H23" s="27">
        <f>SUM(H13,H22)</f>
        <v>24232</v>
      </c>
      <c r="I23" s="28">
        <f>H23/'2008'!H23</f>
        <v>0.5829063529864569</v>
      </c>
      <c r="J23" s="29"/>
    </row>
    <row r="24" spans="5:10" ht="13.5">
      <c r="E24" s="30"/>
      <c r="F24" s="30"/>
      <c r="G24" s="30"/>
      <c r="J24" s="1" t="s">
        <v>25</v>
      </c>
    </row>
  </sheetData>
  <mergeCells count="6">
    <mergeCell ref="J2:J3"/>
    <mergeCell ref="A1:I1"/>
    <mergeCell ref="A2:A3"/>
    <mergeCell ref="B2:B3"/>
    <mergeCell ref="C2:C3"/>
    <mergeCell ref="D2:I2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A23" sqref="A23:IV23"/>
    </sheetView>
  </sheetViews>
  <sheetFormatPr defaultColWidth="9.00390625" defaultRowHeight="13.5"/>
  <cols>
    <col min="1" max="1" width="10.25390625" style="0" bestFit="1" customWidth="1"/>
  </cols>
  <sheetData>
    <row r="1" spans="1:10" ht="14.25" thickBot="1">
      <c r="A1" s="38" t="s">
        <v>50</v>
      </c>
      <c r="B1" s="39"/>
      <c r="C1" s="39"/>
      <c r="D1" s="39"/>
      <c r="E1" s="39"/>
      <c r="F1" s="39"/>
      <c r="G1" s="39"/>
      <c r="H1" s="39"/>
      <c r="I1" s="39"/>
      <c r="J1" s="1" t="s">
        <v>0</v>
      </c>
    </row>
    <row r="2" spans="1:10" ht="14.25" thickBot="1">
      <c r="A2" s="40"/>
      <c r="B2" s="42" t="s">
        <v>1</v>
      </c>
      <c r="C2" s="44" t="s">
        <v>2</v>
      </c>
      <c r="D2" s="46" t="s">
        <v>3</v>
      </c>
      <c r="E2" s="47"/>
      <c r="F2" s="47"/>
      <c r="G2" s="47"/>
      <c r="H2" s="47"/>
      <c r="I2" s="48"/>
      <c r="J2" s="36" t="s">
        <v>4</v>
      </c>
    </row>
    <row r="3" spans="1:10" ht="14.25" thickBot="1">
      <c r="A3" s="41"/>
      <c r="B3" s="43"/>
      <c r="C3" s="45"/>
      <c r="D3" s="2" t="s">
        <v>5</v>
      </c>
      <c r="E3" s="3" t="s">
        <v>2</v>
      </c>
      <c r="F3" s="3" t="s">
        <v>6</v>
      </c>
      <c r="G3" s="3" t="s">
        <v>2</v>
      </c>
      <c r="H3" s="4" t="s">
        <v>7</v>
      </c>
      <c r="I3" s="5" t="s">
        <v>2</v>
      </c>
      <c r="J3" s="37"/>
    </row>
    <row r="4" spans="1:10" ht="13.5">
      <c r="A4" s="6" t="s">
        <v>48</v>
      </c>
      <c r="B4" s="7">
        <v>57593</v>
      </c>
      <c r="C4" s="8">
        <v>0.8589944367384074</v>
      </c>
      <c r="D4" s="7">
        <v>54718</v>
      </c>
      <c r="E4" s="9">
        <v>0.9399618641884115</v>
      </c>
      <c r="F4" s="10">
        <v>3687</v>
      </c>
      <c r="G4" s="9">
        <v>0.5591446769790719</v>
      </c>
      <c r="H4" s="11">
        <v>58405</v>
      </c>
      <c r="I4" s="12">
        <v>0.901214374990356</v>
      </c>
      <c r="J4" s="13">
        <v>6641</v>
      </c>
    </row>
    <row r="5" spans="1:10" ht="13.5">
      <c r="A5" s="14">
        <v>39448</v>
      </c>
      <c r="B5" s="15">
        <v>4401</v>
      </c>
      <c r="C5" s="16">
        <f>B5/'2007'!B5</f>
        <v>0.6583395661929693</v>
      </c>
      <c r="D5" s="15">
        <v>4261</v>
      </c>
      <c r="E5" s="17">
        <f>D5/'2007'!D5</f>
        <v>0.9937033582089553</v>
      </c>
      <c r="F5" s="18">
        <v>214</v>
      </c>
      <c r="G5" s="17">
        <f>F5/'2007'!F5</f>
        <v>0.5047169811320755</v>
      </c>
      <c r="H5" s="31">
        <f>D5+F5</f>
        <v>4475</v>
      </c>
      <c r="I5" s="16">
        <f>H5/'2007'!H5</f>
        <v>0.9497028862478778</v>
      </c>
      <c r="J5" s="21">
        <v>6567</v>
      </c>
    </row>
    <row r="6" spans="1:10" ht="13.5">
      <c r="A6" s="22" t="s">
        <v>8</v>
      </c>
      <c r="B6" s="15">
        <v>3819</v>
      </c>
      <c r="C6" s="16">
        <f>B6/'2007'!B6</f>
        <v>0.7026678932842686</v>
      </c>
      <c r="D6" s="15">
        <v>3699</v>
      </c>
      <c r="E6" s="17">
        <f>D6/'2007'!D6</f>
        <v>0.7961687473095136</v>
      </c>
      <c r="F6" s="18">
        <v>338</v>
      </c>
      <c r="G6" s="17">
        <f>F6/'2007'!F6</f>
        <v>0.6575875486381323</v>
      </c>
      <c r="H6" s="31">
        <f>D6+F6</f>
        <v>4037</v>
      </c>
      <c r="I6" s="16">
        <f>H6/'2007'!H6</f>
        <v>0.7823643410852713</v>
      </c>
      <c r="J6" s="21">
        <v>6349</v>
      </c>
    </row>
    <row r="7" spans="1:10" ht="13.5">
      <c r="A7" s="22" t="s">
        <v>9</v>
      </c>
      <c r="B7" s="15">
        <v>4079</v>
      </c>
      <c r="C7" s="16">
        <f>B7/'2007'!B7</f>
        <v>0.8005888125613346</v>
      </c>
      <c r="D7" s="15">
        <v>4209</v>
      </c>
      <c r="E7" s="17">
        <f>D7/'2007'!D7</f>
        <v>0.8685513825835741</v>
      </c>
      <c r="F7" s="18">
        <v>317</v>
      </c>
      <c r="G7" s="17">
        <f>F7/'2007'!F7</f>
        <v>0.6951754385964912</v>
      </c>
      <c r="H7" s="31">
        <v>4526</v>
      </c>
      <c r="I7" s="16">
        <f>H7/'2007'!H7</f>
        <v>0.8536401357978122</v>
      </c>
      <c r="J7" s="21">
        <v>5902</v>
      </c>
    </row>
    <row r="8" spans="1:10" ht="13.5">
      <c r="A8" s="22" t="s">
        <v>10</v>
      </c>
      <c r="B8" s="15">
        <f>SUM(B5:B7)</f>
        <v>12299</v>
      </c>
      <c r="C8" s="16">
        <f>B8/'2007'!B8</f>
        <v>0.714435085681092</v>
      </c>
      <c r="D8" s="15">
        <f>SUM(D5:D7)</f>
        <v>12169</v>
      </c>
      <c r="E8" s="17">
        <f>D8/'2007'!D8</f>
        <v>0.8830914368650218</v>
      </c>
      <c r="F8" s="18">
        <f>SUM(F5:F7)</f>
        <v>869</v>
      </c>
      <c r="G8" s="17">
        <f>F8/'2007'!F8</f>
        <v>0.6233859397417504</v>
      </c>
      <c r="H8" s="18">
        <f>SUM(H5:H7)</f>
        <v>13038</v>
      </c>
      <c r="I8" s="16">
        <f>H8/'2007'!H8</f>
        <v>0.8592328983788059</v>
      </c>
      <c r="J8" s="21"/>
    </row>
    <row r="9" spans="1:10" ht="13.5">
      <c r="A9" s="22" t="s">
        <v>11</v>
      </c>
      <c r="B9" s="15">
        <v>3429</v>
      </c>
      <c r="C9" s="16">
        <f>B9/'2007'!B9</f>
        <v>0.7766704416761042</v>
      </c>
      <c r="D9" s="15">
        <v>3413</v>
      </c>
      <c r="E9" s="17">
        <f>D9/'2007'!D9</f>
        <v>0.7758581495794499</v>
      </c>
      <c r="F9" s="18">
        <v>353</v>
      </c>
      <c r="G9" s="17">
        <f>F9/'2007'!F9</f>
        <v>1.2836363636363637</v>
      </c>
      <c r="H9" s="31">
        <v>3766</v>
      </c>
      <c r="I9" s="16">
        <f>H9/'2007'!H9</f>
        <v>0.8057338468121523</v>
      </c>
      <c r="J9" s="21">
        <v>5565</v>
      </c>
    </row>
    <row r="10" spans="1:10" ht="13.5">
      <c r="A10" s="22" t="s">
        <v>12</v>
      </c>
      <c r="B10" s="15">
        <v>3677</v>
      </c>
      <c r="C10" s="16">
        <f>B10/'2007'!B10</f>
        <v>0.76620129193582</v>
      </c>
      <c r="D10" s="15">
        <v>3363</v>
      </c>
      <c r="E10" s="17">
        <f>D10/'2007'!D10</f>
        <v>0.730610471431675</v>
      </c>
      <c r="F10" s="18">
        <v>52</v>
      </c>
      <c r="G10" s="17">
        <f>F10/'2007'!F10</f>
        <v>0.3880597014925373</v>
      </c>
      <c r="H10" s="31">
        <f>D10+F10</f>
        <v>3415</v>
      </c>
      <c r="I10" s="16">
        <f>H10/'2007'!H10</f>
        <v>0.7209204137639856</v>
      </c>
      <c r="J10" s="21">
        <v>5827</v>
      </c>
    </row>
    <row r="11" spans="1:10" ht="13.5">
      <c r="A11" s="22" t="s">
        <v>13</v>
      </c>
      <c r="B11" s="15">
        <v>3289</v>
      </c>
      <c r="C11" s="16">
        <f>B11/'2007'!B11</f>
        <v>0.6678172588832487</v>
      </c>
      <c r="D11" s="15">
        <v>3322</v>
      </c>
      <c r="E11" s="17">
        <f>D11/'2007'!D11</f>
        <v>0.6842430484037075</v>
      </c>
      <c r="F11" s="18">
        <v>57</v>
      </c>
      <c r="G11" s="17">
        <f>F11/'2007'!F11</f>
        <v>0.17117117117117117</v>
      </c>
      <c r="H11" s="31">
        <f>D11+F11</f>
        <v>3379</v>
      </c>
      <c r="I11" s="16">
        <f>H11/'2007'!H11</f>
        <v>0.6513107170393215</v>
      </c>
      <c r="J11" s="21">
        <v>5737</v>
      </c>
    </row>
    <row r="12" spans="1:10" ht="13.5">
      <c r="A12" s="22" t="s">
        <v>14</v>
      </c>
      <c r="B12" s="15">
        <f>SUM(B9:B11)</f>
        <v>10395</v>
      </c>
      <c r="C12" s="16">
        <f>B12/'2007'!B12</f>
        <v>0.73520050922979</v>
      </c>
      <c r="D12" s="15">
        <f>SUM(D9:D11)</f>
        <v>10098</v>
      </c>
      <c r="E12" s="17">
        <f>D12/'2007'!D12</f>
        <v>0.7287291621563109</v>
      </c>
      <c r="F12" s="18">
        <f>SUM(F9:F11)</f>
        <v>462</v>
      </c>
      <c r="G12" s="17">
        <f>F12/'2007'!F12</f>
        <v>0.6226415094339622</v>
      </c>
      <c r="H12" s="19">
        <f>SUM(H9:H11)</f>
        <v>10560</v>
      </c>
      <c r="I12" s="16">
        <f>H12/'2007'!H12</f>
        <v>0.7233372148777314</v>
      </c>
      <c r="J12" s="21"/>
    </row>
    <row r="13" spans="1:10" ht="13.5">
      <c r="A13" s="22" t="s">
        <v>15</v>
      </c>
      <c r="B13" s="15">
        <f>SUM(B8,B12)</f>
        <v>22694</v>
      </c>
      <c r="C13" s="16">
        <f>B13/'2007'!B13</f>
        <v>0.7237991962747975</v>
      </c>
      <c r="D13" s="15">
        <f>SUM(D8,D12)</f>
        <v>22267</v>
      </c>
      <c r="E13" s="17">
        <f>D13/'2007'!D13</f>
        <v>0.805695263595904</v>
      </c>
      <c r="F13" s="18">
        <f>SUM(F8,F12)</f>
        <v>1331</v>
      </c>
      <c r="G13" s="17">
        <f>F13/'2007'!F13</f>
        <v>0.62312734082397</v>
      </c>
      <c r="H13" s="19">
        <f>SUM(H8,H12)</f>
        <v>23598</v>
      </c>
      <c r="I13" s="16">
        <f>H13/'2007'!H13</f>
        <v>0.7925973197192087</v>
      </c>
      <c r="J13" s="21"/>
    </row>
    <row r="14" spans="1:10" ht="13.5">
      <c r="A14" s="22" t="s">
        <v>16</v>
      </c>
      <c r="B14" s="15">
        <v>3731</v>
      </c>
      <c r="C14" s="16">
        <f>B14/'2007'!B14</f>
        <v>0.8318840579710145</v>
      </c>
      <c r="D14" s="15">
        <v>3340</v>
      </c>
      <c r="E14" s="17">
        <f>D14/'2007'!D14</f>
        <v>0.6917978458989229</v>
      </c>
      <c r="F14" s="18">
        <v>20</v>
      </c>
      <c r="G14" s="17">
        <f>F14/'2007'!F14</f>
        <v>0.2222222222222222</v>
      </c>
      <c r="H14" s="31">
        <f>D14+F14</f>
        <v>3360</v>
      </c>
      <c r="I14" s="16">
        <f>H14/'2007'!H14</f>
        <v>0.6832045546970313</v>
      </c>
      <c r="J14" s="21">
        <v>6108</v>
      </c>
    </row>
    <row r="15" spans="1:10" ht="13.5">
      <c r="A15" s="22" t="s">
        <v>17</v>
      </c>
      <c r="B15" s="15">
        <v>3420</v>
      </c>
      <c r="C15" s="16">
        <f>B15/'2007'!B15</f>
        <v>0.8717817996431303</v>
      </c>
      <c r="D15" s="15">
        <v>3356</v>
      </c>
      <c r="E15" s="17">
        <f>D15/'2007'!D15</f>
        <v>0.8425809691187547</v>
      </c>
      <c r="F15" s="18">
        <v>52</v>
      </c>
      <c r="G15" s="17">
        <f>F15/'2007'!F15</f>
        <v>0.16828478964401294</v>
      </c>
      <c r="H15" s="31">
        <f>D15+F15</f>
        <v>3408</v>
      </c>
      <c r="I15" s="16">
        <f>H15/'2007'!H15</f>
        <v>0.7940354147250699</v>
      </c>
      <c r="J15" s="21">
        <v>6120</v>
      </c>
    </row>
    <row r="16" spans="1:10" ht="13.5">
      <c r="A16" s="22" t="s">
        <v>18</v>
      </c>
      <c r="B16" s="15">
        <v>4246</v>
      </c>
      <c r="C16" s="16">
        <f>B16/'2007'!B16</f>
        <v>0.8862450427885619</v>
      </c>
      <c r="D16" s="15">
        <v>4208</v>
      </c>
      <c r="E16" s="17">
        <f>D16/'2007'!D16</f>
        <v>0.8679867986798679</v>
      </c>
      <c r="F16" s="18">
        <v>48</v>
      </c>
      <c r="G16" s="17">
        <f>F16/'2007'!F16</f>
        <v>0.15946843853820597</v>
      </c>
      <c r="H16" s="31">
        <f>D16+F16</f>
        <v>4256</v>
      </c>
      <c r="I16" s="16">
        <f>H16/'2007'!H16</f>
        <v>0.8265682656826568</v>
      </c>
      <c r="J16" s="21">
        <v>6110</v>
      </c>
    </row>
    <row r="17" spans="1:10" ht="13.5">
      <c r="A17" s="22" t="s">
        <v>19</v>
      </c>
      <c r="B17" s="15">
        <f>SUM(B14:B16)</f>
        <v>11397</v>
      </c>
      <c r="C17" s="16">
        <f>B17/'2007'!B17</f>
        <v>0.863474505644367</v>
      </c>
      <c r="D17" s="15">
        <f>SUM(D14:D16)</f>
        <v>10904</v>
      </c>
      <c r="E17" s="17">
        <f>D17/'2007'!D17</f>
        <v>0.7983014861995754</v>
      </c>
      <c r="F17" s="18">
        <f>SUM(F14:F16)</f>
        <v>120</v>
      </c>
      <c r="G17" s="17">
        <f>F17/'2007'!F17</f>
        <v>0.17142857142857143</v>
      </c>
      <c r="H17" s="19">
        <f>SUM(H14:H16)</f>
        <v>11024</v>
      </c>
      <c r="I17" s="16">
        <f>H17/'2007'!H17</f>
        <v>0.7677414861759175</v>
      </c>
      <c r="J17" s="21"/>
    </row>
    <row r="18" spans="1:10" ht="13.5">
      <c r="A18" s="22" t="s">
        <v>20</v>
      </c>
      <c r="B18" s="15">
        <v>4050</v>
      </c>
      <c r="C18" s="16">
        <f>B18/'2007'!B18</f>
        <v>0.8385093167701864</v>
      </c>
      <c r="D18" s="15">
        <v>3474</v>
      </c>
      <c r="E18" s="17">
        <f>D18/'2007'!D18</f>
        <v>0.7620092125466111</v>
      </c>
      <c r="F18" s="18">
        <v>43</v>
      </c>
      <c r="G18" s="17">
        <f>F18/'2007'!F18</f>
        <v>0.1246376811594203</v>
      </c>
      <c r="H18" s="31">
        <f>D18+F18</f>
        <v>3517</v>
      </c>
      <c r="I18" s="16">
        <f>H18/'2007'!H18</f>
        <v>0.7171696574225123</v>
      </c>
      <c r="J18" s="21">
        <v>6643</v>
      </c>
    </row>
    <row r="19" spans="1:10" ht="13.5">
      <c r="A19" s="22" t="s">
        <v>21</v>
      </c>
      <c r="B19" s="15">
        <v>2064</v>
      </c>
      <c r="C19" s="16">
        <f>B19/'2007'!B19</f>
        <v>0.535408560311284</v>
      </c>
      <c r="D19" s="15">
        <v>1804</v>
      </c>
      <c r="E19" s="17">
        <f>D19/'2007'!D19</f>
        <v>0.38695838695838697</v>
      </c>
      <c r="F19" s="18">
        <v>38</v>
      </c>
      <c r="G19" s="17">
        <f>F19/'2007'!F19</f>
        <v>0.10951008645533142</v>
      </c>
      <c r="H19" s="19">
        <f>D19+F19</f>
        <v>1842</v>
      </c>
      <c r="I19" s="16">
        <f>H19/'2007'!H19</f>
        <v>0.36773807147135157</v>
      </c>
      <c r="J19" s="21">
        <v>6865</v>
      </c>
    </row>
    <row r="20" spans="1:10" ht="13.5">
      <c r="A20" s="22" t="s">
        <v>22</v>
      </c>
      <c r="B20" s="15">
        <v>1824</v>
      </c>
      <c r="C20" s="16">
        <f>B20/'2007'!B20</f>
        <v>0.4188289322617681</v>
      </c>
      <c r="D20" s="15">
        <v>1567</v>
      </c>
      <c r="E20" s="17">
        <f>D20/'2007'!D20</f>
        <v>0.37300642704118064</v>
      </c>
      <c r="F20" s="18">
        <v>23</v>
      </c>
      <c r="G20" s="17">
        <f>F20/'2007'!F20</f>
        <v>0.14465408805031446</v>
      </c>
      <c r="H20" s="19">
        <f>D20+F20</f>
        <v>1590</v>
      </c>
      <c r="I20" s="16">
        <f>H20/'2007'!H20</f>
        <v>0.3646788990825688</v>
      </c>
      <c r="J20" s="21">
        <v>7099</v>
      </c>
    </row>
    <row r="21" spans="1:10" ht="13.5">
      <c r="A21" s="22" t="s">
        <v>23</v>
      </c>
      <c r="B21" s="15">
        <f>SUM(B18:B20)</f>
        <v>7938</v>
      </c>
      <c r="C21" s="16">
        <f>B21/'2007'!B21</f>
        <v>0.6087423312883435</v>
      </c>
      <c r="D21" s="15">
        <f>SUM(D18:D20)</f>
        <v>6845</v>
      </c>
      <c r="E21" s="17">
        <f>D21/'2007'!D21</f>
        <v>0.509983609000149</v>
      </c>
      <c r="F21" s="18">
        <f>SUM(F18:F20)</f>
        <v>104</v>
      </c>
      <c r="G21" s="17">
        <f>F21/'2007'!F21</f>
        <v>0.12220916568742655</v>
      </c>
      <c r="H21" s="18">
        <f>SUM(H18:H20)</f>
        <v>6949</v>
      </c>
      <c r="I21" s="20">
        <f>H21/'2007'!H21</f>
        <v>0.48686330834442654</v>
      </c>
      <c r="J21" s="21"/>
    </row>
    <row r="22" spans="1:10" ht="13.5">
      <c r="A22" s="22" t="s">
        <v>24</v>
      </c>
      <c r="B22" s="15">
        <f>SUM(B21,B17)</f>
        <v>19335</v>
      </c>
      <c r="C22" s="16">
        <f>B22/'2007'!B22</f>
        <v>0.7368802164716644</v>
      </c>
      <c r="D22" s="15">
        <f>SUM(D21,D17)</f>
        <v>17749</v>
      </c>
      <c r="E22" s="17">
        <f>D22/'2007'!D22</f>
        <v>0.6554041578966804</v>
      </c>
      <c r="F22" s="18">
        <f>SUM(F21,F17)</f>
        <v>224</v>
      </c>
      <c r="G22" s="17">
        <f>F22/'2007'!F22</f>
        <v>0.14442295293359123</v>
      </c>
      <c r="H22" s="18">
        <f>SUM(H21,H17)</f>
        <v>17973</v>
      </c>
      <c r="I22" s="20">
        <f>H22/'2007'!H22</f>
        <v>0.6277242246437552</v>
      </c>
      <c r="J22" s="21"/>
    </row>
    <row r="23" spans="1:10" ht="14.25" thickBot="1">
      <c r="A23" s="23" t="s">
        <v>49</v>
      </c>
      <c r="B23" s="24">
        <f>SUM(B13,B22)</f>
        <v>42029</v>
      </c>
      <c r="C23" s="25">
        <f>B23/'2007'!B23</f>
        <v>0.7297588248571875</v>
      </c>
      <c r="D23" s="24">
        <f>SUM(D13,D22)</f>
        <v>40016</v>
      </c>
      <c r="E23" s="26">
        <f>D23/'2007'!D23</f>
        <v>0.7313132789941152</v>
      </c>
      <c r="F23" s="27">
        <f>SUM(F13,F22)</f>
        <v>1555</v>
      </c>
      <c r="G23" s="26">
        <f>F23/'2007'!F23</f>
        <v>0.42175210197992946</v>
      </c>
      <c r="H23" s="27">
        <f>SUM(H13,H22)</f>
        <v>41571</v>
      </c>
      <c r="I23" s="28">
        <f>H23/'2007'!H23</f>
        <v>0.7117712524612618</v>
      </c>
      <c r="J23" s="29"/>
    </row>
    <row r="24" spans="5:10" ht="13.5">
      <c r="E24" s="30"/>
      <c r="F24" s="30"/>
      <c r="G24" s="30"/>
      <c r="J24" s="1" t="s">
        <v>25</v>
      </c>
    </row>
  </sheetData>
  <mergeCells count="6">
    <mergeCell ref="J2:J3"/>
    <mergeCell ref="A1:I1"/>
    <mergeCell ref="A2:A3"/>
    <mergeCell ref="B2:B3"/>
    <mergeCell ref="C2:C3"/>
    <mergeCell ref="D2:I2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2">
      <selection activeCell="J23" sqref="B18:J23"/>
    </sheetView>
  </sheetViews>
  <sheetFormatPr defaultColWidth="9.00390625" defaultRowHeight="13.5"/>
  <cols>
    <col min="1" max="1" width="10.25390625" style="0" bestFit="1" customWidth="1"/>
  </cols>
  <sheetData>
    <row r="1" spans="1:10" ht="14.25" thickBot="1">
      <c r="A1" s="38" t="s">
        <v>47</v>
      </c>
      <c r="B1" s="39"/>
      <c r="C1" s="39"/>
      <c r="D1" s="39"/>
      <c r="E1" s="39"/>
      <c r="F1" s="39"/>
      <c r="G1" s="39"/>
      <c r="H1" s="39"/>
      <c r="I1" s="39"/>
      <c r="J1" s="1" t="s">
        <v>0</v>
      </c>
    </row>
    <row r="2" spans="1:10" ht="14.25" thickBot="1">
      <c r="A2" s="40"/>
      <c r="B2" s="42" t="s">
        <v>1</v>
      </c>
      <c r="C2" s="44" t="s">
        <v>2</v>
      </c>
      <c r="D2" s="46" t="s">
        <v>3</v>
      </c>
      <c r="E2" s="47"/>
      <c r="F2" s="47"/>
      <c r="G2" s="47"/>
      <c r="H2" s="47"/>
      <c r="I2" s="48"/>
      <c r="J2" s="36" t="s">
        <v>4</v>
      </c>
    </row>
    <row r="3" spans="1:10" ht="14.25" thickBot="1">
      <c r="A3" s="41"/>
      <c r="B3" s="43"/>
      <c r="C3" s="45"/>
      <c r="D3" s="2" t="s">
        <v>5</v>
      </c>
      <c r="E3" s="3" t="s">
        <v>2</v>
      </c>
      <c r="F3" s="3" t="s">
        <v>6</v>
      </c>
      <c r="G3" s="3" t="s">
        <v>2</v>
      </c>
      <c r="H3" s="4" t="s">
        <v>7</v>
      </c>
      <c r="I3" s="5" t="s">
        <v>2</v>
      </c>
      <c r="J3" s="37"/>
    </row>
    <row r="4" spans="1:10" ht="13.5">
      <c r="A4" s="6" t="s">
        <v>44</v>
      </c>
      <c r="B4" s="7">
        <v>67047</v>
      </c>
      <c r="C4" s="8">
        <v>1.0744367167718982</v>
      </c>
      <c r="D4" s="7">
        <v>58213</v>
      </c>
      <c r="E4" s="9">
        <v>0.9873806333429449</v>
      </c>
      <c r="F4" s="10">
        <v>6594</v>
      </c>
      <c r="G4" s="9">
        <v>1.283878504672897</v>
      </c>
      <c r="H4" s="11">
        <v>64807</v>
      </c>
      <c r="I4" s="12">
        <v>1.0111400620972648</v>
      </c>
      <c r="J4" s="13">
        <v>7453</v>
      </c>
    </row>
    <row r="5" spans="1:10" ht="13.5">
      <c r="A5" s="14">
        <v>39083</v>
      </c>
      <c r="B5" s="15">
        <v>6685</v>
      </c>
      <c r="C5" s="16">
        <f>B5/'2006'!B5</f>
        <v>1.241180839212774</v>
      </c>
      <c r="D5" s="15">
        <v>4288</v>
      </c>
      <c r="E5" s="17">
        <f>D5/'2006'!D5</f>
        <v>0.9014084507042254</v>
      </c>
      <c r="F5" s="18">
        <v>424</v>
      </c>
      <c r="G5" s="17">
        <f>F5/'2006'!F5</f>
        <v>0.6100719424460431</v>
      </c>
      <c r="H5" s="31">
        <f>D5+F5</f>
        <v>4712</v>
      </c>
      <c r="I5" s="16">
        <f>H5/'2006'!H5</f>
        <v>0.8642699926632429</v>
      </c>
      <c r="J5" s="21">
        <v>9426</v>
      </c>
    </row>
    <row r="6" spans="1:10" ht="13.5">
      <c r="A6" s="22" t="s">
        <v>8</v>
      </c>
      <c r="B6" s="15">
        <v>5435</v>
      </c>
      <c r="C6" s="16">
        <f>B6/'2006'!B6</f>
        <v>1.0502415458937198</v>
      </c>
      <c r="D6" s="15">
        <v>4646</v>
      </c>
      <c r="E6" s="17">
        <f>D6/'2006'!D6</f>
        <v>0.9477764177886577</v>
      </c>
      <c r="F6" s="18">
        <v>514</v>
      </c>
      <c r="G6" s="17">
        <f>F6/'2006'!F6</f>
        <v>1.1843317972350231</v>
      </c>
      <c r="H6" s="31">
        <f>D6+F6</f>
        <v>5160</v>
      </c>
      <c r="I6" s="16">
        <f>H6/'2006'!H6</f>
        <v>0.967016491754123</v>
      </c>
      <c r="J6" s="21">
        <v>9701</v>
      </c>
    </row>
    <row r="7" spans="1:10" ht="13.5">
      <c r="A7" s="22" t="s">
        <v>9</v>
      </c>
      <c r="B7" s="15">
        <v>5095</v>
      </c>
      <c r="C7" s="16">
        <f>B7/'2006'!B7</f>
        <v>0.8822510822510823</v>
      </c>
      <c r="D7" s="15">
        <v>4846</v>
      </c>
      <c r="E7" s="17">
        <f>D7/'2006'!D7</f>
        <v>0.9509419152276295</v>
      </c>
      <c r="F7" s="18">
        <v>456</v>
      </c>
      <c r="G7" s="17">
        <f>F7/'2006'!F7</f>
        <v>1.349112426035503</v>
      </c>
      <c r="H7" s="31">
        <f>D7+F7</f>
        <v>5302</v>
      </c>
      <c r="I7" s="16">
        <f>H7/'2006'!H7</f>
        <v>0.9757085020242915</v>
      </c>
      <c r="J7" s="21">
        <v>9494</v>
      </c>
    </row>
    <row r="8" spans="1:10" ht="13.5">
      <c r="A8" s="22" t="s">
        <v>10</v>
      </c>
      <c r="B8" s="15">
        <f>SUM(B5:B7)</f>
        <v>17215</v>
      </c>
      <c r="C8" s="16">
        <f>B8/'2006'!B8</f>
        <v>1.053807541625857</v>
      </c>
      <c r="D8" s="15">
        <f>SUM(D5:D7)</f>
        <v>13780</v>
      </c>
      <c r="E8" s="17">
        <f>D8/'2006'!D8</f>
        <v>0.933920704845815</v>
      </c>
      <c r="F8" s="18">
        <f>SUM(F5:F7)</f>
        <v>1394</v>
      </c>
      <c r="G8" s="17">
        <f>F8/'2006'!F8</f>
        <v>0.9502385821404227</v>
      </c>
      <c r="H8" s="18">
        <f>SUM(H5:H7)</f>
        <v>15174</v>
      </c>
      <c r="I8" s="16">
        <f>H8/'2006'!H8</f>
        <v>0.9353963752928123</v>
      </c>
      <c r="J8" s="21">
        <f>J7</f>
        <v>9494</v>
      </c>
    </row>
    <row r="9" spans="1:10" ht="13.5">
      <c r="A9" s="22" t="s">
        <v>11</v>
      </c>
      <c r="B9" s="15">
        <v>4415</v>
      </c>
      <c r="C9" s="16">
        <f>B9/'2006'!B9</f>
        <v>0.7874085963973605</v>
      </c>
      <c r="D9" s="15">
        <v>4399</v>
      </c>
      <c r="E9" s="17">
        <f>D9/'2006'!D9</f>
        <v>1.0002273760800364</v>
      </c>
      <c r="F9" s="18">
        <v>275</v>
      </c>
      <c r="G9" s="17">
        <f>F9/'2006'!F9</f>
        <v>0.4749568221070812</v>
      </c>
      <c r="H9" s="31">
        <f>D9+F9</f>
        <v>4674</v>
      </c>
      <c r="I9" s="16">
        <f>H9/'2006'!H9</f>
        <v>0.9391199517781796</v>
      </c>
      <c r="J9" s="21">
        <v>9235</v>
      </c>
    </row>
    <row r="10" spans="1:10" ht="13.5">
      <c r="A10" s="22" t="s">
        <v>12</v>
      </c>
      <c r="B10" s="15">
        <v>4799</v>
      </c>
      <c r="C10" s="16">
        <f>B10/'2006'!B10</f>
        <v>0.7333435207823961</v>
      </c>
      <c r="D10" s="15">
        <v>4603</v>
      </c>
      <c r="E10" s="17">
        <f>D10/'2006'!D10</f>
        <v>0.940347293156282</v>
      </c>
      <c r="F10" s="18">
        <v>134</v>
      </c>
      <c r="G10" s="17">
        <f>F10/'2006'!F10</f>
        <v>0.24319419237749546</v>
      </c>
      <c r="H10" s="19">
        <f>D10+F10</f>
        <v>4737</v>
      </c>
      <c r="I10" s="16">
        <f>H10/'2006'!H10</f>
        <v>0.8698127065736321</v>
      </c>
      <c r="J10" s="21">
        <v>9297</v>
      </c>
    </row>
    <row r="11" spans="1:10" ht="13.5">
      <c r="A11" s="22" t="s">
        <v>13</v>
      </c>
      <c r="B11" s="15">
        <v>4925</v>
      </c>
      <c r="C11" s="16">
        <f>B11/'2006'!B11</f>
        <v>0.8532571032571032</v>
      </c>
      <c r="D11" s="15">
        <v>4855</v>
      </c>
      <c r="E11" s="17">
        <f>D11/'2006'!D11</f>
        <v>1.0677369694303938</v>
      </c>
      <c r="F11" s="18">
        <v>333</v>
      </c>
      <c r="G11" s="17">
        <f>F11/'2006'!F11</f>
        <v>0.8809523809523809</v>
      </c>
      <c r="H11" s="19">
        <v>5188</v>
      </c>
      <c r="I11" s="16">
        <f>H11/'2006'!H11</f>
        <v>1.0534010152284263</v>
      </c>
      <c r="J11" s="21">
        <v>9034</v>
      </c>
    </row>
    <row r="12" spans="1:10" ht="13.5">
      <c r="A12" s="22" t="s">
        <v>14</v>
      </c>
      <c r="B12" s="15">
        <f>SUM(B9:B11)</f>
        <v>14139</v>
      </c>
      <c r="C12" s="16">
        <f>B12/'2006'!B12</f>
        <v>0.7888746303632205</v>
      </c>
      <c r="D12" s="15">
        <f>SUM(D9:D11)</f>
        <v>13857</v>
      </c>
      <c r="E12" s="17">
        <f>D12/'2006'!D12</f>
        <v>1.001228323699422</v>
      </c>
      <c r="F12" s="18">
        <f>SUM(F9:F11)</f>
        <v>742</v>
      </c>
      <c r="G12" s="17">
        <f>F12/'2006'!F12</f>
        <v>0.4920424403183024</v>
      </c>
      <c r="H12" s="19">
        <f>SUM(H9:H11)</f>
        <v>14599</v>
      </c>
      <c r="I12" s="16">
        <f>H12/'2006'!H12</f>
        <v>0.9511988532707845</v>
      </c>
      <c r="J12" s="21">
        <f>J11</f>
        <v>9034</v>
      </c>
    </row>
    <row r="13" spans="1:10" ht="13.5">
      <c r="A13" s="22" t="s">
        <v>15</v>
      </c>
      <c r="B13" s="15">
        <f>SUM(B8,B12)</f>
        <v>31354</v>
      </c>
      <c r="C13" s="16">
        <f>B13/'2006'!B13</f>
        <v>0.9152047637117254</v>
      </c>
      <c r="D13" s="15">
        <f>SUM(D8,D12)</f>
        <v>27637</v>
      </c>
      <c r="E13" s="17">
        <f>D13/'2006'!D13</f>
        <v>0.9664976394474558</v>
      </c>
      <c r="F13" s="18">
        <f>SUM(F8,F12)</f>
        <v>2136</v>
      </c>
      <c r="G13" s="17">
        <f>F13/'2006'!F13</f>
        <v>0.717983193277311</v>
      </c>
      <c r="H13" s="19">
        <f>SUM(H8,H12)</f>
        <v>29773</v>
      </c>
      <c r="I13" s="16">
        <f>H13/'2006'!H13</f>
        <v>0.943078872347165</v>
      </c>
      <c r="J13" s="21">
        <f>J11</f>
        <v>9034</v>
      </c>
    </row>
    <row r="14" spans="1:10" ht="13.5">
      <c r="A14" s="22" t="s">
        <v>16</v>
      </c>
      <c r="B14" s="15">
        <v>4485</v>
      </c>
      <c r="C14" s="16">
        <f>B14/'2006'!B14</f>
        <v>0.8384744812114414</v>
      </c>
      <c r="D14" s="15">
        <v>4828</v>
      </c>
      <c r="E14" s="17">
        <f>D14/'2006'!D14</f>
        <v>0.952080457503451</v>
      </c>
      <c r="F14" s="18">
        <v>90</v>
      </c>
      <c r="G14" s="17">
        <f>F14/'2006'!F14</f>
        <v>0.22670025188916876</v>
      </c>
      <c r="H14" s="19">
        <v>4918</v>
      </c>
      <c r="I14" s="16">
        <f>H14/'2006'!H14</f>
        <v>0.8994147768836869</v>
      </c>
      <c r="J14" s="21">
        <v>8601</v>
      </c>
    </row>
    <row r="15" spans="1:10" ht="13.5">
      <c r="A15" s="22" t="s">
        <v>17</v>
      </c>
      <c r="B15" s="15">
        <v>3923</v>
      </c>
      <c r="C15" s="16">
        <f>B15/'2006'!B15</f>
        <v>0.7509571209800919</v>
      </c>
      <c r="D15" s="15">
        <v>3983</v>
      </c>
      <c r="E15" s="17">
        <f>D15/'2006'!D15</f>
        <v>0.7776259273721202</v>
      </c>
      <c r="F15" s="18">
        <v>309</v>
      </c>
      <c r="G15" s="17">
        <f>F15/'2006'!F15</f>
        <v>0.5469026548672566</v>
      </c>
      <c r="H15" s="19">
        <v>4292</v>
      </c>
      <c r="I15" s="16">
        <f>H15/'2006'!H15</f>
        <v>0.7547037102162828</v>
      </c>
      <c r="J15" s="21">
        <v>8232</v>
      </c>
    </row>
    <row r="16" spans="1:10" ht="13.5">
      <c r="A16" s="22" t="s">
        <v>18</v>
      </c>
      <c r="B16" s="15">
        <v>4791</v>
      </c>
      <c r="C16" s="16">
        <f>B16/'2006'!B16</f>
        <v>0.8157670696407288</v>
      </c>
      <c r="D16" s="15">
        <v>4848</v>
      </c>
      <c r="E16" s="17">
        <f>D16/'2006'!D16</f>
        <v>0.8066555740432613</v>
      </c>
      <c r="F16" s="18">
        <v>301</v>
      </c>
      <c r="G16" s="17">
        <f>F16/'2006'!F16</f>
        <v>0.37298636926889717</v>
      </c>
      <c r="H16" s="19">
        <v>5149</v>
      </c>
      <c r="I16" s="16">
        <f>H16/'2006'!H16</f>
        <v>0.7553175883819863</v>
      </c>
      <c r="J16" s="21">
        <v>7874</v>
      </c>
    </row>
    <row r="17" spans="1:10" ht="13.5">
      <c r="A17" s="22" t="s">
        <v>19</v>
      </c>
      <c r="B17" s="15">
        <f>SUM(B14:B16)</f>
        <v>13199</v>
      </c>
      <c r="C17" s="16">
        <f>B17/'2006'!B17</f>
        <v>0.8025659734889943</v>
      </c>
      <c r="D17" s="15">
        <f>SUM(D14:D16)</f>
        <v>13659</v>
      </c>
      <c r="E17" s="17">
        <f>D17/'2006'!D17</f>
        <v>0.8429920385113868</v>
      </c>
      <c r="F17" s="18">
        <f>SUM(F14:F16)</f>
        <v>700</v>
      </c>
      <c r="G17" s="17">
        <f>F17/'2006'!F17</f>
        <v>0.395703787450537</v>
      </c>
      <c r="H17" s="19">
        <f>SUM(H14:H16)</f>
        <v>14359</v>
      </c>
      <c r="I17" s="16">
        <f>H17/'2006'!H17</f>
        <v>0.7989650567549521</v>
      </c>
      <c r="J17" s="21">
        <f>J16</f>
        <v>7874</v>
      </c>
    </row>
    <row r="18" spans="1:10" ht="13.5">
      <c r="A18" s="22" t="s">
        <v>20</v>
      </c>
      <c r="B18" s="15">
        <v>4830</v>
      </c>
      <c r="C18" s="16">
        <f>B18/'2006'!B18</f>
        <v>0.8745247148288974</v>
      </c>
      <c r="D18" s="15">
        <v>4559</v>
      </c>
      <c r="E18" s="17">
        <f>D18/'2006'!D18</f>
        <v>0.9038461538461539</v>
      </c>
      <c r="F18" s="18">
        <v>345</v>
      </c>
      <c r="G18" s="17">
        <f>F18/'2006'!F18</f>
        <v>0.48936170212765956</v>
      </c>
      <c r="H18" s="19">
        <v>4904</v>
      </c>
      <c r="I18" s="16">
        <f>H18/'2006'!H18</f>
        <v>0.8530179161593321</v>
      </c>
      <c r="J18" s="21">
        <v>7800</v>
      </c>
    </row>
    <row r="19" spans="1:10" ht="13.5">
      <c r="A19" s="22" t="s">
        <v>21</v>
      </c>
      <c r="B19" s="15">
        <v>3855</v>
      </c>
      <c r="C19" s="16">
        <f>B19/'2006'!B19</f>
        <v>0.6498651382333108</v>
      </c>
      <c r="D19" s="15">
        <v>4662</v>
      </c>
      <c r="E19" s="17">
        <f>D19/'2006'!D19</f>
        <v>0.9989286479537176</v>
      </c>
      <c r="F19" s="18">
        <v>347</v>
      </c>
      <c r="G19" s="17">
        <f>F19/'2006'!F19</f>
        <v>0.5117994100294986</v>
      </c>
      <c r="H19" s="19">
        <v>5009</v>
      </c>
      <c r="I19" s="16">
        <f>H19/'2006'!H19</f>
        <v>0.9371375116931712</v>
      </c>
      <c r="J19" s="21">
        <v>6646</v>
      </c>
    </row>
    <row r="20" spans="1:10" ht="13.5">
      <c r="A20" s="22" t="s">
        <v>22</v>
      </c>
      <c r="B20" s="15">
        <v>4355</v>
      </c>
      <c r="C20" s="16">
        <f>B20/'2006'!B20</f>
        <v>0.8911397585430735</v>
      </c>
      <c r="D20" s="15">
        <v>4201</v>
      </c>
      <c r="E20" s="17">
        <f>D20/'2006'!D20</f>
        <v>1.1341792656587473</v>
      </c>
      <c r="F20" s="18">
        <v>159</v>
      </c>
      <c r="G20" s="17">
        <f>F20/'2006'!F20</f>
        <v>0.3404710920770878</v>
      </c>
      <c r="H20" s="19">
        <v>4360</v>
      </c>
      <c r="I20" s="16">
        <f>H20/'2006'!H20</f>
        <v>1.0453128746104052</v>
      </c>
      <c r="J20" s="21">
        <v>6641</v>
      </c>
    </row>
    <row r="21" spans="1:10" ht="13.5">
      <c r="A21" s="22" t="s">
        <v>23</v>
      </c>
      <c r="B21" s="15">
        <f>SUM(B18:B20)</f>
        <v>13040</v>
      </c>
      <c r="C21" s="16">
        <f>B21/'2006'!B21</f>
        <v>0.7979439481091666</v>
      </c>
      <c r="D21" s="15">
        <f>SUM(D18:D20)</f>
        <v>13422</v>
      </c>
      <c r="E21" s="17">
        <f>D21/'2006'!D21</f>
        <v>1.0005218039508013</v>
      </c>
      <c r="F21" s="18">
        <f>SUM(F18:F20)</f>
        <v>851</v>
      </c>
      <c r="G21" s="17">
        <f>F21/'2006'!F21</f>
        <v>0.46</v>
      </c>
      <c r="H21" s="18">
        <f>SUM(H18:H20)</f>
        <v>14273</v>
      </c>
      <c r="I21" s="20">
        <f>H21/'2006'!H21</f>
        <v>0.935014739600393</v>
      </c>
      <c r="J21" s="21">
        <f>J20</f>
        <v>6641</v>
      </c>
    </row>
    <row r="22" spans="1:10" ht="13.5">
      <c r="A22" s="22" t="s">
        <v>24</v>
      </c>
      <c r="B22" s="15">
        <f>SUM(B21,B17)</f>
        <v>26239</v>
      </c>
      <c r="C22" s="16">
        <f>B22/'2006'!B22</f>
        <v>0.8002622910821032</v>
      </c>
      <c r="D22" s="15">
        <f>SUM(D21,D17)</f>
        <v>27081</v>
      </c>
      <c r="E22" s="17">
        <f>D22/'2006'!D22</f>
        <v>0.9143426294820717</v>
      </c>
      <c r="F22" s="18">
        <f>SUM(F21,F17)</f>
        <v>1551</v>
      </c>
      <c r="G22" s="17">
        <f>F22/'2006'!F22</f>
        <v>0.42857142857142855</v>
      </c>
      <c r="H22" s="18">
        <f>SUM(H21,H17)</f>
        <v>28632</v>
      </c>
      <c r="I22" s="20">
        <f>H22/'2006'!H22</f>
        <v>0.8614495893131149</v>
      </c>
      <c r="J22" s="21">
        <f>J20</f>
        <v>6641</v>
      </c>
    </row>
    <row r="23" spans="1:10" ht="14.25" thickBot="1">
      <c r="A23" s="23" t="s">
        <v>46</v>
      </c>
      <c r="B23" s="24">
        <f>SUM(B13,B22)</f>
        <v>57593</v>
      </c>
      <c r="C23" s="25">
        <f>B23/'2006'!B23</f>
        <v>0.8589944367384074</v>
      </c>
      <c r="D23" s="24">
        <f>SUM(D13,D22)</f>
        <v>54718</v>
      </c>
      <c r="E23" s="26">
        <f>D23/'2006'!D23</f>
        <v>0.9399618641884115</v>
      </c>
      <c r="F23" s="27">
        <f>SUM(F13,F22)</f>
        <v>3687</v>
      </c>
      <c r="G23" s="26">
        <f>F23/'2006'!F23</f>
        <v>0.5591446769790719</v>
      </c>
      <c r="H23" s="27">
        <f>SUM(H13,H22)</f>
        <v>58405</v>
      </c>
      <c r="I23" s="28">
        <f>H23/'2006'!H23</f>
        <v>0.901214374990356</v>
      </c>
      <c r="J23" s="29">
        <f>J20</f>
        <v>6641</v>
      </c>
    </row>
    <row r="24" spans="5:10" ht="13.5">
      <c r="E24" s="30"/>
      <c r="F24" s="30"/>
      <c r="G24" s="30"/>
      <c r="J24" s="1" t="s">
        <v>25</v>
      </c>
    </row>
  </sheetData>
  <mergeCells count="6">
    <mergeCell ref="J2:J3"/>
    <mergeCell ref="A1:I1"/>
    <mergeCell ref="A2:A3"/>
    <mergeCell ref="B2:B3"/>
    <mergeCell ref="C2:C3"/>
    <mergeCell ref="D2:I2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B23" sqref="B23:J23"/>
    </sheetView>
  </sheetViews>
  <sheetFormatPr defaultColWidth="9.00390625" defaultRowHeight="13.5"/>
  <cols>
    <col min="1" max="1" width="10.25390625" style="0" bestFit="1" customWidth="1"/>
  </cols>
  <sheetData>
    <row r="1" spans="1:10" ht="14.25" thickBot="1">
      <c r="A1" s="38" t="s">
        <v>45</v>
      </c>
      <c r="B1" s="39"/>
      <c r="C1" s="39"/>
      <c r="D1" s="39"/>
      <c r="E1" s="39"/>
      <c r="F1" s="39"/>
      <c r="G1" s="39"/>
      <c r="H1" s="39"/>
      <c r="I1" s="39"/>
      <c r="J1" s="1" t="s">
        <v>0</v>
      </c>
    </row>
    <row r="2" spans="1:10" ht="14.25" thickBot="1">
      <c r="A2" s="40"/>
      <c r="B2" s="42" t="s">
        <v>1</v>
      </c>
      <c r="C2" s="44" t="s">
        <v>2</v>
      </c>
      <c r="D2" s="46" t="s">
        <v>3</v>
      </c>
      <c r="E2" s="47"/>
      <c r="F2" s="47"/>
      <c r="G2" s="47"/>
      <c r="H2" s="47"/>
      <c r="I2" s="48"/>
      <c r="J2" s="36" t="s">
        <v>4</v>
      </c>
    </row>
    <row r="3" spans="1:10" ht="14.25" thickBot="1">
      <c r="A3" s="41"/>
      <c r="B3" s="43"/>
      <c r="C3" s="45"/>
      <c r="D3" s="2" t="s">
        <v>5</v>
      </c>
      <c r="E3" s="3" t="s">
        <v>2</v>
      </c>
      <c r="F3" s="3" t="s">
        <v>6</v>
      </c>
      <c r="G3" s="3" t="s">
        <v>2</v>
      </c>
      <c r="H3" s="4" t="s">
        <v>7</v>
      </c>
      <c r="I3" s="5" t="s">
        <v>2</v>
      </c>
      <c r="J3" s="37"/>
    </row>
    <row r="4" spans="1:10" ht="13.5">
      <c r="A4" s="6" t="s">
        <v>43</v>
      </c>
      <c r="B4" s="7">
        <v>62402</v>
      </c>
      <c r="C4" s="8">
        <v>0.9893615334612275</v>
      </c>
      <c r="D4" s="7">
        <v>58957</v>
      </c>
      <c r="E4" s="9">
        <v>0.9479989065942017</v>
      </c>
      <c r="F4" s="10">
        <v>5136</v>
      </c>
      <c r="G4" s="9" t="s">
        <v>42</v>
      </c>
      <c r="H4" s="11">
        <v>64093</v>
      </c>
      <c r="I4" s="12">
        <v>1.0208655209212685</v>
      </c>
      <c r="J4" s="13">
        <v>5147</v>
      </c>
    </row>
    <row r="5" spans="1:10" ht="13.5">
      <c r="A5" s="14">
        <v>38718</v>
      </c>
      <c r="B5" s="15">
        <v>5386</v>
      </c>
      <c r="C5" s="16">
        <v>1.091609241994325</v>
      </c>
      <c r="D5" s="15">
        <v>4757</v>
      </c>
      <c r="E5" s="17">
        <v>1.0840929808568824</v>
      </c>
      <c r="F5" s="18">
        <v>695</v>
      </c>
      <c r="G5" s="17">
        <v>12.87037037037037</v>
      </c>
      <c r="H5" s="31">
        <v>5452</v>
      </c>
      <c r="I5" s="16">
        <v>1.2273750562809544</v>
      </c>
      <c r="J5" s="21">
        <v>5147</v>
      </c>
    </row>
    <row r="6" spans="1:10" ht="13.5">
      <c r="A6" s="22" t="s">
        <v>8</v>
      </c>
      <c r="B6" s="15">
        <v>5175</v>
      </c>
      <c r="C6" s="16">
        <v>1.4073973347837911</v>
      </c>
      <c r="D6" s="15">
        <v>4902</v>
      </c>
      <c r="E6" s="17">
        <v>1.1498944405348346</v>
      </c>
      <c r="F6" s="18">
        <v>434</v>
      </c>
      <c r="G6" s="17">
        <v>1.7642276422764227</v>
      </c>
      <c r="H6" s="31">
        <v>5336</v>
      </c>
      <c r="I6" s="16">
        <v>1.1834109558660457</v>
      </c>
      <c r="J6" s="21">
        <v>4986</v>
      </c>
    </row>
    <row r="7" spans="1:10" ht="13.5">
      <c r="A7" s="22" t="s">
        <v>9</v>
      </c>
      <c r="B7" s="15">
        <v>5775</v>
      </c>
      <c r="C7" s="16">
        <v>1.276525198938992</v>
      </c>
      <c r="D7" s="15">
        <v>5096</v>
      </c>
      <c r="E7" s="17">
        <v>1.037037037037037</v>
      </c>
      <c r="F7" s="18">
        <v>338</v>
      </c>
      <c r="G7" s="17">
        <v>0.7012448132780082</v>
      </c>
      <c r="H7" s="31">
        <v>5434</v>
      </c>
      <c r="I7" s="16">
        <v>1.0070422535211268</v>
      </c>
      <c r="J7" s="21">
        <v>5327</v>
      </c>
    </row>
    <row r="8" spans="1:10" ht="13.5">
      <c r="A8" s="22" t="s">
        <v>10</v>
      </c>
      <c r="B8" s="15">
        <v>16336</v>
      </c>
      <c r="C8" s="16">
        <v>1.2437000380662353</v>
      </c>
      <c r="D8" s="15">
        <v>14755</v>
      </c>
      <c r="E8" s="17">
        <v>1.0877257648359748</v>
      </c>
      <c r="F8" s="18">
        <v>1467</v>
      </c>
      <c r="G8" s="17">
        <v>1.8759590792838874</v>
      </c>
      <c r="H8" s="18">
        <v>16222</v>
      </c>
      <c r="I8" s="16">
        <v>1.1306893427197324</v>
      </c>
      <c r="J8" s="21">
        <v>5327</v>
      </c>
    </row>
    <row r="9" spans="1:10" ht="13.5">
      <c r="A9" s="22" t="s">
        <v>11</v>
      </c>
      <c r="B9" s="15">
        <v>5607</v>
      </c>
      <c r="C9" s="16">
        <v>1.0214975405356166</v>
      </c>
      <c r="D9" s="15">
        <v>4398</v>
      </c>
      <c r="E9" s="17">
        <v>0.8237497658737591</v>
      </c>
      <c r="F9" s="18">
        <v>579</v>
      </c>
      <c r="G9" s="17">
        <v>1.2451612903225806</v>
      </c>
      <c r="H9" s="31">
        <v>4977</v>
      </c>
      <c r="I9" s="16">
        <v>0.857512060647829</v>
      </c>
      <c r="J9" s="21">
        <v>5957</v>
      </c>
    </row>
    <row r="10" spans="1:10" ht="13.5">
      <c r="A10" s="22" t="s">
        <v>12</v>
      </c>
      <c r="B10" s="15">
        <v>6544</v>
      </c>
      <c r="C10" s="16">
        <v>1.1408647140864714</v>
      </c>
      <c r="D10" s="15">
        <v>4895</v>
      </c>
      <c r="E10" s="17">
        <v>0.9700753071739993</v>
      </c>
      <c r="F10" s="18">
        <v>551</v>
      </c>
      <c r="G10" s="17">
        <v>2.3347457627118646</v>
      </c>
      <c r="H10" s="19">
        <v>5446</v>
      </c>
      <c r="I10" s="16">
        <v>1.0310488451344189</v>
      </c>
      <c r="J10" s="21">
        <v>7055</v>
      </c>
    </row>
    <row r="11" spans="1:10" ht="13.5">
      <c r="A11" s="22" t="s">
        <v>13</v>
      </c>
      <c r="B11" s="15">
        <v>5772</v>
      </c>
      <c r="C11" s="16">
        <v>1.1173054587688733</v>
      </c>
      <c r="D11" s="15">
        <v>4547</v>
      </c>
      <c r="E11" s="17">
        <v>0.8613373745027467</v>
      </c>
      <c r="F11" s="18">
        <v>378</v>
      </c>
      <c r="G11" s="17">
        <v>1.0356164383561643</v>
      </c>
      <c r="H11" s="19">
        <v>4925</v>
      </c>
      <c r="I11" s="16">
        <v>0.8726080793763289</v>
      </c>
      <c r="J11" s="21">
        <v>7902</v>
      </c>
    </row>
    <row r="12" spans="1:10" ht="13.5">
      <c r="A12" s="22" t="s">
        <v>14</v>
      </c>
      <c r="B12" s="15">
        <v>17923</v>
      </c>
      <c r="C12" s="16">
        <v>1.093465926423037</v>
      </c>
      <c r="D12" s="15">
        <v>13840</v>
      </c>
      <c r="E12" s="17">
        <v>0.8835546475995915</v>
      </c>
      <c r="F12" s="18">
        <v>1508</v>
      </c>
      <c r="G12" s="17">
        <v>1.4146341463414633</v>
      </c>
      <c r="H12" s="19">
        <v>15348</v>
      </c>
      <c r="I12" s="16">
        <v>0.9173939031679618</v>
      </c>
      <c r="J12" s="21">
        <v>7902</v>
      </c>
    </row>
    <row r="13" spans="1:10" ht="13.5">
      <c r="A13" s="22" t="s">
        <v>15</v>
      </c>
      <c r="B13" s="15">
        <v>34259</v>
      </c>
      <c r="C13" s="16">
        <v>1.1602993971415023</v>
      </c>
      <c r="D13" s="15">
        <v>28595</v>
      </c>
      <c r="E13" s="17">
        <v>0.9783092134523932</v>
      </c>
      <c r="F13" s="18">
        <v>2975</v>
      </c>
      <c r="G13" s="17">
        <v>1.6098484848484849</v>
      </c>
      <c r="H13" s="19">
        <v>31570</v>
      </c>
      <c r="I13" s="16">
        <v>1.0158638221192522</v>
      </c>
      <c r="J13" s="21">
        <v>7902</v>
      </c>
    </row>
    <row r="14" spans="1:10" ht="13.5">
      <c r="A14" s="22" t="s">
        <v>16</v>
      </c>
      <c r="B14" s="15">
        <v>5349</v>
      </c>
      <c r="C14" s="16">
        <v>0.9317192126807177</v>
      </c>
      <c r="D14" s="15">
        <v>5071</v>
      </c>
      <c r="E14" s="17">
        <v>0.9863839719898853</v>
      </c>
      <c r="F14" s="18">
        <v>397</v>
      </c>
      <c r="G14" s="17">
        <v>0.6423948220064725</v>
      </c>
      <c r="H14" s="19">
        <v>5468</v>
      </c>
      <c r="I14" s="16">
        <v>0.9494703941656537</v>
      </c>
      <c r="J14" s="21">
        <v>7783</v>
      </c>
    </row>
    <row r="15" spans="1:10" ht="13.5">
      <c r="A15" s="22" t="s">
        <v>17</v>
      </c>
      <c r="B15" s="15">
        <v>5224</v>
      </c>
      <c r="C15" s="16">
        <v>0.9034936008301626</v>
      </c>
      <c r="D15" s="15">
        <v>5122</v>
      </c>
      <c r="E15" s="17">
        <v>1.046587658357172</v>
      </c>
      <c r="F15" s="18">
        <v>565</v>
      </c>
      <c r="G15" s="17">
        <v>1.1970338983050848</v>
      </c>
      <c r="H15" s="19">
        <v>5687</v>
      </c>
      <c r="I15" s="16">
        <v>1.0598210957882968</v>
      </c>
      <c r="J15" s="21">
        <v>7320</v>
      </c>
    </row>
    <row r="16" spans="1:10" ht="13.5">
      <c r="A16" s="22" t="s">
        <v>18</v>
      </c>
      <c r="B16" s="15">
        <v>5873</v>
      </c>
      <c r="C16" s="16">
        <v>1.0744603000365898</v>
      </c>
      <c r="D16" s="15">
        <v>6010</v>
      </c>
      <c r="E16" s="17">
        <v>1.238664468260511</v>
      </c>
      <c r="F16" s="18">
        <v>807</v>
      </c>
      <c r="G16" s="17">
        <v>1.5084112149532711</v>
      </c>
      <c r="H16" s="19">
        <v>6817</v>
      </c>
      <c r="I16" s="16">
        <v>1.26545387042881</v>
      </c>
      <c r="J16" s="21">
        <v>6376</v>
      </c>
    </row>
    <row r="17" spans="1:10" ht="13.5">
      <c r="A17" s="22" t="s">
        <v>19</v>
      </c>
      <c r="B17" s="15">
        <v>16446</v>
      </c>
      <c r="C17" s="16">
        <v>0.9680381423273883</v>
      </c>
      <c r="D17" s="15">
        <v>16203</v>
      </c>
      <c r="E17" s="17">
        <v>1.088399274534829</v>
      </c>
      <c r="F17" s="18">
        <v>1769</v>
      </c>
      <c r="G17" s="17">
        <v>1.0886153846153845</v>
      </c>
      <c r="H17" s="19">
        <v>17972</v>
      </c>
      <c r="I17" s="16">
        <v>1.088420542635659</v>
      </c>
      <c r="J17" s="21">
        <v>6376</v>
      </c>
    </row>
    <row r="18" spans="1:10" ht="13.5">
      <c r="A18" s="22" t="s">
        <v>20</v>
      </c>
      <c r="B18" s="15">
        <v>5523</v>
      </c>
      <c r="C18" s="16">
        <v>0.9591872177839528</v>
      </c>
      <c r="D18" s="15">
        <v>5044</v>
      </c>
      <c r="E18" s="17">
        <v>0.9504428113811947</v>
      </c>
      <c r="F18" s="18">
        <v>705</v>
      </c>
      <c r="G18" s="17">
        <v>1.173044925124792</v>
      </c>
      <c r="H18" s="19">
        <v>5749</v>
      </c>
      <c r="I18" s="16">
        <v>0.9730873392010833</v>
      </c>
      <c r="J18" s="21">
        <v>6150</v>
      </c>
    </row>
    <row r="19" spans="1:10" ht="13.5">
      <c r="A19" s="22" t="s">
        <v>21</v>
      </c>
      <c r="B19" s="15">
        <v>5932</v>
      </c>
      <c r="C19" s="16">
        <v>1.250685220324689</v>
      </c>
      <c r="D19" s="15">
        <v>4667</v>
      </c>
      <c r="E19" s="17">
        <v>0.9769729956039356</v>
      </c>
      <c r="F19" s="18">
        <v>678</v>
      </c>
      <c r="G19" s="17">
        <v>1.8474114441416893</v>
      </c>
      <c r="H19" s="19">
        <v>5345</v>
      </c>
      <c r="I19" s="16">
        <v>1.0390746500777606</v>
      </c>
      <c r="J19" s="21">
        <v>6737</v>
      </c>
    </row>
    <row r="20" spans="1:10" ht="13.5">
      <c r="A20" s="22" t="s">
        <v>22</v>
      </c>
      <c r="B20" s="15">
        <v>4887</v>
      </c>
      <c r="C20" s="16">
        <v>0.9073523950984033</v>
      </c>
      <c r="D20" s="15">
        <v>3704</v>
      </c>
      <c r="E20" s="32">
        <v>0.7786420012612991</v>
      </c>
      <c r="F20" s="18">
        <v>467</v>
      </c>
      <c r="G20" s="32">
        <v>0.6719424460431654</v>
      </c>
      <c r="H20" s="19">
        <v>4171</v>
      </c>
      <c r="I20" s="16">
        <v>0.7650403521643434</v>
      </c>
      <c r="J20" s="21">
        <v>7453</v>
      </c>
    </row>
    <row r="21" spans="1:10" ht="13.5">
      <c r="A21" s="22" t="s">
        <v>23</v>
      </c>
      <c r="B21" s="15">
        <v>16342</v>
      </c>
      <c r="C21" s="16">
        <v>1.0286397683640713</v>
      </c>
      <c r="D21" s="15">
        <v>13415</v>
      </c>
      <c r="E21" s="17">
        <v>0.9039148305370258</v>
      </c>
      <c r="F21" s="18">
        <v>1850</v>
      </c>
      <c r="G21" s="17">
        <v>1.1124473842453397</v>
      </c>
      <c r="H21" s="18">
        <v>15265</v>
      </c>
      <c r="I21" s="20">
        <v>0.9249272903538536</v>
      </c>
      <c r="J21" s="21">
        <v>7453</v>
      </c>
    </row>
    <row r="22" spans="1:10" ht="13.5">
      <c r="A22" s="22" t="s">
        <v>24</v>
      </c>
      <c r="B22" s="15">
        <v>32788</v>
      </c>
      <c r="C22" s="16">
        <v>0.9973232753376323</v>
      </c>
      <c r="D22" s="15">
        <v>29618</v>
      </c>
      <c r="E22" s="17">
        <v>0.996299784714747</v>
      </c>
      <c r="F22" s="18">
        <v>3619</v>
      </c>
      <c r="G22" s="17">
        <v>1.100669099756691</v>
      </c>
      <c r="H22" s="18">
        <v>33237</v>
      </c>
      <c r="I22" s="20">
        <v>1.0066937242549068</v>
      </c>
      <c r="J22" s="21">
        <v>7453</v>
      </c>
    </row>
    <row r="23" spans="1:10" ht="14.25" thickBot="1">
      <c r="A23" s="23" t="s">
        <v>44</v>
      </c>
      <c r="B23" s="24">
        <v>67047</v>
      </c>
      <c r="C23" s="25">
        <v>1.0744367167718982</v>
      </c>
      <c r="D23" s="24">
        <v>58213</v>
      </c>
      <c r="E23" s="26">
        <v>0.9873806333429449</v>
      </c>
      <c r="F23" s="27">
        <v>6594</v>
      </c>
      <c r="G23" s="26">
        <v>1.283878504672897</v>
      </c>
      <c r="H23" s="27">
        <v>64807</v>
      </c>
      <c r="I23" s="28">
        <v>1.0111400620972648</v>
      </c>
      <c r="J23" s="29">
        <v>7453</v>
      </c>
    </row>
    <row r="24" spans="5:10" ht="13.5">
      <c r="E24" s="30"/>
      <c r="F24" s="30"/>
      <c r="G24" s="30"/>
      <c r="J24" s="1" t="s">
        <v>25</v>
      </c>
    </row>
  </sheetData>
  <mergeCells count="6">
    <mergeCell ref="J2:J3"/>
    <mergeCell ref="A1:I1"/>
    <mergeCell ref="A2:A3"/>
    <mergeCell ref="B2:B3"/>
    <mergeCell ref="C2:C3"/>
    <mergeCell ref="D2:I2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J23" sqref="B4:J23"/>
    </sheetView>
  </sheetViews>
  <sheetFormatPr defaultColWidth="9.00390625" defaultRowHeight="13.5"/>
  <cols>
    <col min="1" max="1" width="10.25390625" style="0" bestFit="1" customWidth="1"/>
  </cols>
  <sheetData>
    <row r="1" spans="1:10" ht="14.25" thickBot="1">
      <c r="A1" s="38" t="s">
        <v>38</v>
      </c>
      <c r="B1" s="39"/>
      <c r="C1" s="39"/>
      <c r="D1" s="39"/>
      <c r="E1" s="39"/>
      <c r="F1" s="39"/>
      <c r="G1" s="39"/>
      <c r="H1" s="39"/>
      <c r="I1" s="39"/>
      <c r="J1" s="1" t="s">
        <v>0</v>
      </c>
    </row>
    <row r="2" spans="1:10" ht="14.25" thickBot="1">
      <c r="A2" s="40"/>
      <c r="B2" s="42" t="s">
        <v>1</v>
      </c>
      <c r="C2" s="44" t="s">
        <v>2</v>
      </c>
      <c r="D2" s="46" t="s">
        <v>3</v>
      </c>
      <c r="E2" s="47"/>
      <c r="F2" s="47"/>
      <c r="G2" s="47"/>
      <c r="H2" s="47"/>
      <c r="I2" s="48"/>
      <c r="J2" s="36" t="s">
        <v>4</v>
      </c>
    </row>
    <row r="3" spans="1:10" ht="14.25" thickBot="1">
      <c r="A3" s="41"/>
      <c r="B3" s="43"/>
      <c r="C3" s="45"/>
      <c r="D3" s="2" t="s">
        <v>5</v>
      </c>
      <c r="E3" s="3" t="s">
        <v>2</v>
      </c>
      <c r="F3" s="3" t="s">
        <v>6</v>
      </c>
      <c r="G3" s="3" t="s">
        <v>2</v>
      </c>
      <c r="H3" s="4" t="s">
        <v>7</v>
      </c>
      <c r="I3" s="5" t="s">
        <v>2</v>
      </c>
      <c r="J3" s="37"/>
    </row>
    <row r="4" spans="1:10" ht="13.5">
      <c r="A4" s="6" t="s">
        <v>34</v>
      </c>
      <c r="B4" s="7">
        <v>63073</v>
      </c>
      <c r="C4" s="8">
        <v>0.9701299700069215</v>
      </c>
      <c r="D4" s="7">
        <v>62191</v>
      </c>
      <c r="E4" s="9">
        <v>0.9883824417532818</v>
      </c>
      <c r="F4" s="10">
        <v>592</v>
      </c>
      <c r="G4" s="9">
        <v>0.4884488448844885</v>
      </c>
      <c r="H4" s="11">
        <v>62783</v>
      </c>
      <c r="I4" s="12">
        <v>0.9789347304082078</v>
      </c>
      <c r="J4" s="13">
        <v>6862</v>
      </c>
    </row>
    <row r="5" spans="1:10" ht="13.5">
      <c r="A5" s="14">
        <v>38353</v>
      </c>
      <c r="B5" s="15">
        <v>4934</v>
      </c>
      <c r="C5" s="16">
        <f>B5/'2004'!B5</f>
        <v>0.8394011568560735</v>
      </c>
      <c r="D5" s="15">
        <v>4388</v>
      </c>
      <c r="E5" s="17">
        <f>D5/'2004'!D5</f>
        <v>0.8749750747756729</v>
      </c>
      <c r="F5" s="18">
        <v>54</v>
      </c>
      <c r="G5" s="17">
        <f>F5/'2004'!F5</f>
        <v>0.9310344827586207</v>
      </c>
      <c r="H5" s="31">
        <f>D5+F5</f>
        <v>4442</v>
      </c>
      <c r="I5" s="16">
        <f>H5/'2004'!H5</f>
        <v>0.8756160063079046</v>
      </c>
      <c r="J5" s="21">
        <v>7354</v>
      </c>
    </row>
    <row r="6" spans="1:10" ht="13.5">
      <c r="A6" s="22" t="s">
        <v>8</v>
      </c>
      <c r="B6" s="15">
        <v>3677</v>
      </c>
      <c r="C6" s="16">
        <f>B6/'2004'!B6</f>
        <v>0.7248176621328603</v>
      </c>
      <c r="D6" s="15">
        <v>4263</v>
      </c>
      <c r="E6" s="17">
        <f>D6/'2004'!D6</f>
        <v>0.7721427277667089</v>
      </c>
      <c r="F6" s="18">
        <v>246</v>
      </c>
      <c r="G6" s="17">
        <f>F6/'2004'!F6</f>
        <v>1.835820895522388</v>
      </c>
      <c r="H6" s="31">
        <f>D6+F6</f>
        <v>4509</v>
      </c>
      <c r="I6" s="16">
        <f>H6/'2004'!H6</f>
        <v>0.7973474801061008</v>
      </c>
      <c r="J6" s="21">
        <v>6522</v>
      </c>
    </row>
    <row r="7" spans="1:10" ht="13.5">
      <c r="A7" s="22" t="s">
        <v>9</v>
      </c>
      <c r="B7" s="15">
        <v>4524</v>
      </c>
      <c r="C7" s="16">
        <f>B7/'2004'!B7</f>
        <v>0.797742902486334</v>
      </c>
      <c r="D7" s="15">
        <v>4914</v>
      </c>
      <c r="E7" s="17">
        <f>D7/'2004'!D7</f>
        <v>0.7765486725663717</v>
      </c>
      <c r="F7" s="18">
        <v>482</v>
      </c>
      <c r="G7" s="17">
        <f>F7/'2004'!F7</f>
        <v>25.36842105263158</v>
      </c>
      <c r="H7" s="31">
        <f>D7+F7</f>
        <v>5396</v>
      </c>
      <c r="I7" s="16">
        <f>H7/'2004'!H7</f>
        <v>0.8501654324877895</v>
      </c>
      <c r="J7" s="21">
        <v>5650</v>
      </c>
    </row>
    <row r="8" spans="1:10" ht="13.5">
      <c r="A8" s="22" t="s">
        <v>10</v>
      </c>
      <c r="B8" s="15">
        <f>SUM(B5:B7)</f>
        <v>13135</v>
      </c>
      <c r="C8" s="16">
        <f>B8/'2004'!B8</f>
        <v>0.7902177836602093</v>
      </c>
      <c r="D8" s="15">
        <f>SUM(D5:D7)</f>
        <v>13565</v>
      </c>
      <c r="E8" s="17">
        <f>D8/'2004'!D8</f>
        <v>0.8043761859582542</v>
      </c>
      <c r="F8" s="18">
        <f>SUM(F5:F7)</f>
        <v>782</v>
      </c>
      <c r="G8" s="17">
        <f>F8/'2004'!F8</f>
        <v>3.706161137440758</v>
      </c>
      <c r="H8" s="18">
        <f>SUM(H5:H7)</f>
        <v>14347</v>
      </c>
      <c r="I8" s="16">
        <f>H8/'2004'!H8</f>
        <v>0.8402342606149341</v>
      </c>
      <c r="J8" s="21"/>
    </row>
    <row r="9" spans="1:10" ht="13.5">
      <c r="A9" s="22" t="s">
        <v>11</v>
      </c>
      <c r="B9" s="15">
        <v>5489</v>
      </c>
      <c r="C9" s="16">
        <f>B9/'2004'!B9</f>
        <v>1.028095148904289</v>
      </c>
      <c r="D9" s="15">
        <v>5339</v>
      </c>
      <c r="E9" s="17">
        <f>D9/'2004'!D9</f>
        <v>0.9496620419779438</v>
      </c>
      <c r="F9" s="18">
        <v>465</v>
      </c>
      <c r="G9" s="17">
        <f>F9/'2004'!F9</f>
        <v>4.428571428571429</v>
      </c>
      <c r="H9" s="31">
        <f aca="true" t="shared" si="0" ref="H9:H20">D9+F9</f>
        <v>5804</v>
      </c>
      <c r="I9" s="16">
        <f>H9/'2004'!H9</f>
        <v>1.0134450846865724</v>
      </c>
      <c r="J9" s="21">
        <v>5335</v>
      </c>
    </row>
    <row r="10" spans="1:10" ht="13.5">
      <c r="A10" s="22" t="s">
        <v>12</v>
      </c>
      <c r="B10" s="15">
        <v>5736</v>
      </c>
      <c r="C10" s="16">
        <f>B10/'2004'!B10</f>
        <v>1.0075531354294749</v>
      </c>
      <c r="D10" s="15">
        <v>5046</v>
      </c>
      <c r="E10" s="17">
        <f>D10/'2004'!D10</f>
        <v>0.989799921537858</v>
      </c>
      <c r="F10" s="18">
        <v>236</v>
      </c>
      <c r="G10" s="17">
        <f>F10/'2004'!F10</f>
        <v>2.2264150943396226</v>
      </c>
      <c r="H10" s="19">
        <f t="shared" si="0"/>
        <v>5282</v>
      </c>
      <c r="I10" s="16">
        <f>H10/'2004'!H10</f>
        <v>1.0149884704073788</v>
      </c>
      <c r="J10" s="21">
        <v>5789</v>
      </c>
    </row>
    <row r="11" spans="1:10" ht="13.5">
      <c r="A11" s="22" t="s">
        <v>13</v>
      </c>
      <c r="B11" s="15">
        <v>5166</v>
      </c>
      <c r="C11" s="16">
        <f>B11/'2004'!B11</f>
        <v>1.5983910891089108</v>
      </c>
      <c r="D11" s="15">
        <v>5279</v>
      </c>
      <c r="E11" s="17">
        <f>D11/'2004'!D11</f>
        <v>2.0350809560524286</v>
      </c>
      <c r="F11" s="18">
        <v>365</v>
      </c>
      <c r="G11" s="17">
        <f>F11/'2004'!F11</f>
        <v>0.5993431855500821</v>
      </c>
      <c r="H11" s="19">
        <f t="shared" si="0"/>
        <v>5644</v>
      </c>
      <c r="I11" s="16">
        <f>H11/'2004'!H11</f>
        <v>1.7620980330939744</v>
      </c>
      <c r="J11" s="21">
        <v>5311</v>
      </c>
    </row>
    <row r="12" spans="1:10" ht="13.5">
      <c r="A12" s="22" t="s">
        <v>14</v>
      </c>
      <c r="B12" s="15">
        <f>SUM(B9:B11)</f>
        <v>16391</v>
      </c>
      <c r="C12" s="16">
        <f>B12/'2004'!B12</f>
        <v>1.1491166573191252</v>
      </c>
      <c r="D12" s="15">
        <f>SUM(D9:D11)</f>
        <v>15664</v>
      </c>
      <c r="E12" s="17">
        <f>D12/'2004'!D12</f>
        <v>1.1765059336037254</v>
      </c>
      <c r="F12" s="18">
        <f>SUM(F9:F11)</f>
        <v>1066</v>
      </c>
      <c r="G12" s="17">
        <f>F12/'2004'!F12</f>
        <v>1.3</v>
      </c>
      <c r="H12" s="19">
        <f t="shared" si="0"/>
        <v>16730</v>
      </c>
      <c r="I12" s="16">
        <f>H12/'2004'!H12</f>
        <v>1.1836705815763406</v>
      </c>
      <c r="J12" s="21"/>
    </row>
    <row r="13" spans="1:10" ht="13.5">
      <c r="A13" s="22" t="s">
        <v>15</v>
      </c>
      <c r="B13" s="15">
        <f>SUM(B5:B7,B9:B11)</f>
        <v>29526</v>
      </c>
      <c r="C13" s="16">
        <f>B13/'2004'!B13</f>
        <v>0.9559671048371431</v>
      </c>
      <c r="D13" s="15">
        <f>SUM(D5:D7,D9:D11)</f>
        <v>29229</v>
      </c>
      <c r="E13" s="17">
        <f>D13/'2004'!D13</f>
        <v>0.9685532507124395</v>
      </c>
      <c r="F13" s="18">
        <f>SUM(F5:F7,F9:F11)</f>
        <v>1848</v>
      </c>
      <c r="G13" s="17">
        <f>F13/'2004'!F13</f>
        <v>1.7924345295829291</v>
      </c>
      <c r="H13" s="19">
        <f t="shared" si="0"/>
        <v>31077</v>
      </c>
      <c r="I13" s="16">
        <f>H13/'2004'!H13</f>
        <v>0.995770450831491</v>
      </c>
      <c r="J13" s="21"/>
    </row>
    <row r="14" spans="1:10" ht="13.5">
      <c r="A14" s="22" t="s">
        <v>16</v>
      </c>
      <c r="B14" s="15">
        <v>5741</v>
      </c>
      <c r="C14" s="16">
        <f>B14/'2004'!B14</f>
        <v>0.9727211114876313</v>
      </c>
      <c r="D14" s="15">
        <v>5141</v>
      </c>
      <c r="E14" s="17">
        <f>D14/'2004'!D14</f>
        <v>1.0267625324545635</v>
      </c>
      <c r="F14" s="18">
        <v>618</v>
      </c>
      <c r="G14" s="17" t="s">
        <v>39</v>
      </c>
      <c r="H14" s="19">
        <f t="shared" si="0"/>
        <v>5759</v>
      </c>
      <c r="I14" s="16">
        <f>H14/'2004'!H14</f>
        <v>1.1501897343718794</v>
      </c>
      <c r="J14" s="21">
        <v>5293</v>
      </c>
    </row>
    <row r="15" spans="1:10" ht="13.5">
      <c r="A15" s="22" t="s">
        <v>17</v>
      </c>
      <c r="B15" s="15">
        <v>5782</v>
      </c>
      <c r="C15" s="16">
        <f>B15/'2004'!B15</f>
        <v>1.2352061525315103</v>
      </c>
      <c r="D15" s="15">
        <v>4894</v>
      </c>
      <c r="E15" s="17">
        <f>D15/'2004'!D15</f>
        <v>1.0020475020475021</v>
      </c>
      <c r="F15" s="18">
        <v>472</v>
      </c>
      <c r="G15" s="17" t="s">
        <v>36</v>
      </c>
      <c r="H15" s="19">
        <f t="shared" si="0"/>
        <v>5366</v>
      </c>
      <c r="I15" s="16">
        <f>H15/'2004'!H15</f>
        <v>1.0986895986895986</v>
      </c>
      <c r="J15" s="21">
        <v>5709</v>
      </c>
    </row>
    <row r="16" spans="1:10" ht="13.5">
      <c r="A16" s="22" t="s">
        <v>18</v>
      </c>
      <c r="B16" s="15">
        <v>5466</v>
      </c>
      <c r="C16" s="16">
        <f>B16/'2004'!B16</f>
        <v>1.0180666790836281</v>
      </c>
      <c r="D16" s="15">
        <v>4852</v>
      </c>
      <c r="E16" s="17">
        <f>D16/'2004'!D16</f>
        <v>0.9819874519328071</v>
      </c>
      <c r="F16" s="18">
        <v>535</v>
      </c>
      <c r="G16" s="17" t="s">
        <v>36</v>
      </c>
      <c r="H16" s="19">
        <f t="shared" si="0"/>
        <v>5387</v>
      </c>
      <c r="I16" s="16">
        <f>H16/'2004'!H16</f>
        <v>1.0902651285164946</v>
      </c>
      <c r="J16" s="21">
        <v>5788</v>
      </c>
    </row>
    <row r="17" spans="1:10" ht="13.5">
      <c r="A17" s="22" t="s">
        <v>19</v>
      </c>
      <c r="B17" s="15">
        <f>SUM(B14:B16)</f>
        <v>16989</v>
      </c>
      <c r="C17" s="16">
        <f>B17/'2004'!B17</f>
        <v>1.0650075225677031</v>
      </c>
      <c r="D17" s="15">
        <f>SUM(D14:D16)</f>
        <v>14887</v>
      </c>
      <c r="E17" s="17">
        <f>D17/'2004'!D17</f>
        <v>1.0037081984897518</v>
      </c>
      <c r="F17" s="18">
        <f>SUM(F14:F16)</f>
        <v>1625</v>
      </c>
      <c r="G17" s="17" t="s">
        <v>36</v>
      </c>
      <c r="H17" s="19">
        <f t="shared" si="0"/>
        <v>16512</v>
      </c>
      <c r="I17" s="16">
        <f>H17/'2004'!H17</f>
        <v>1.1132686084142396</v>
      </c>
      <c r="J17" s="21"/>
    </row>
    <row r="18" spans="1:10" ht="13.5">
      <c r="A18" s="22" t="s">
        <v>20</v>
      </c>
      <c r="B18" s="15">
        <v>5758</v>
      </c>
      <c r="C18" s="16">
        <f>B18/'2004'!B18</f>
        <v>1.1481555333998006</v>
      </c>
      <c r="D18" s="15">
        <v>5307</v>
      </c>
      <c r="E18" s="17">
        <f>D18/'2004'!D18</f>
        <v>1.0139472678639663</v>
      </c>
      <c r="F18" s="18">
        <v>601</v>
      </c>
      <c r="G18" s="17" t="s">
        <v>36</v>
      </c>
      <c r="H18" s="19">
        <f t="shared" si="0"/>
        <v>5908</v>
      </c>
      <c r="I18" s="16">
        <f>H18/'2004'!H18</f>
        <v>1.1287734046618265</v>
      </c>
      <c r="J18" s="21">
        <v>5638</v>
      </c>
    </row>
    <row r="19" spans="1:10" ht="13.5">
      <c r="A19" s="22" t="s">
        <v>21</v>
      </c>
      <c r="B19" s="15">
        <v>4743</v>
      </c>
      <c r="C19" s="16">
        <f>B19/'2004'!B19</f>
        <v>1.1875312969454181</v>
      </c>
      <c r="D19" s="15">
        <v>4777</v>
      </c>
      <c r="E19" s="17">
        <f>D19/'2004'!D19</f>
        <v>0.997702589807853</v>
      </c>
      <c r="F19" s="18">
        <v>367</v>
      </c>
      <c r="G19" s="17" t="s">
        <v>40</v>
      </c>
      <c r="H19" s="19">
        <f t="shared" si="0"/>
        <v>5144</v>
      </c>
      <c r="I19" s="16">
        <f>H19/'2004'!H19</f>
        <v>1.0743525480367586</v>
      </c>
      <c r="J19" s="21">
        <v>5237</v>
      </c>
    </row>
    <row r="20" spans="1:10" ht="13.5">
      <c r="A20" s="22" t="s">
        <v>22</v>
      </c>
      <c r="B20" s="15">
        <v>5386</v>
      </c>
      <c r="C20" s="16">
        <f>B20/'2004'!B20</f>
        <v>1.1334175084175084</v>
      </c>
      <c r="D20" s="15">
        <v>4757</v>
      </c>
      <c r="E20" s="32">
        <f>D20/'2004'!D20</f>
        <v>1.0883093113703959</v>
      </c>
      <c r="F20" s="18">
        <v>695</v>
      </c>
      <c r="G20" s="32" t="s">
        <v>40</v>
      </c>
      <c r="H20" s="19">
        <f t="shared" si="0"/>
        <v>5452</v>
      </c>
      <c r="I20" s="16">
        <f>H20/'2004'!H20</f>
        <v>1.2332051572042524</v>
      </c>
      <c r="J20" s="21">
        <v>5147</v>
      </c>
    </row>
    <row r="21" spans="1:10" ht="13.5">
      <c r="A21" s="22" t="s">
        <v>23</v>
      </c>
      <c r="B21" s="15">
        <f>SUM(B18:B20)</f>
        <v>15887</v>
      </c>
      <c r="C21" s="16">
        <f>B21/'2004'!B21</f>
        <v>1.1544945861492624</v>
      </c>
      <c r="D21" s="15">
        <f>SUM(D18:D20)</f>
        <v>14841</v>
      </c>
      <c r="E21" s="17">
        <f>D21/'2004'!D21</f>
        <v>1.031126241923157</v>
      </c>
      <c r="F21" s="18">
        <f>SUM(F18:F20)</f>
        <v>1663</v>
      </c>
      <c r="G21" s="17" t="s">
        <v>36</v>
      </c>
      <c r="H21" s="18">
        <f>SUM(H18:H20)</f>
        <v>16504</v>
      </c>
      <c r="I21" s="20">
        <f>H21/'2004'!H21</f>
        <v>1.1426988852731428</v>
      </c>
      <c r="J21" s="21"/>
    </row>
    <row r="22" spans="1:10" ht="13.5">
      <c r="A22" s="22" t="s">
        <v>24</v>
      </c>
      <c r="B22" s="15">
        <f>SUM(B21,B17)</f>
        <v>32876</v>
      </c>
      <c r="C22" s="16">
        <f>B22/'2004'!B22</f>
        <v>1.1064517214687173</v>
      </c>
      <c r="D22" s="15">
        <f>SUM(D21,D17)</f>
        <v>29728</v>
      </c>
      <c r="E22" s="17">
        <f>D22/'2004'!D22</f>
        <v>1.0172112917023097</v>
      </c>
      <c r="F22" s="18">
        <f>SUM(F21,F17)</f>
        <v>3288</v>
      </c>
      <c r="G22" s="17" t="s">
        <v>36</v>
      </c>
      <c r="H22" s="18">
        <f>SUM(H21,H17)</f>
        <v>33016</v>
      </c>
      <c r="I22" s="20">
        <f>H22/'2004'!H22</f>
        <v>1.1277882152006833</v>
      </c>
      <c r="J22" s="21"/>
    </row>
    <row r="23" spans="1:10" ht="14.25" thickBot="1">
      <c r="A23" s="23" t="s">
        <v>37</v>
      </c>
      <c r="B23" s="24">
        <f>SUM(B13,B22)</f>
        <v>62402</v>
      </c>
      <c r="C23" s="25">
        <f>B23/'2004'!B23</f>
        <v>0.9893615334612275</v>
      </c>
      <c r="D23" s="24">
        <f>SUM(D13,D22)</f>
        <v>58957</v>
      </c>
      <c r="E23" s="26">
        <f>D23/'2004'!D23</f>
        <v>0.9479989065942017</v>
      </c>
      <c r="F23" s="27">
        <f>SUM(F13,F22)</f>
        <v>5136</v>
      </c>
      <c r="G23" s="26" t="s">
        <v>41</v>
      </c>
      <c r="H23" s="27">
        <f>SUM(H13,H22)</f>
        <v>64093</v>
      </c>
      <c r="I23" s="28">
        <f>H23/'2004'!H23</f>
        <v>1.0208655209212685</v>
      </c>
      <c r="J23" s="29"/>
    </row>
    <row r="24" spans="5:10" ht="13.5">
      <c r="E24" s="30"/>
      <c r="F24" s="30"/>
      <c r="G24" s="30"/>
      <c r="J24" s="1" t="s">
        <v>25</v>
      </c>
    </row>
  </sheetData>
  <mergeCells count="6">
    <mergeCell ref="J2:J3"/>
    <mergeCell ref="A1:I1"/>
    <mergeCell ref="A2:A3"/>
    <mergeCell ref="B2:B3"/>
    <mergeCell ref="C2:C3"/>
    <mergeCell ref="D2:I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SOTEC</dc:creator>
  <cp:keywords/>
  <dc:description/>
  <cp:lastModifiedBy>-</cp:lastModifiedBy>
  <dcterms:created xsi:type="dcterms:W3CDTF">2001-02-15T04:51:20Z</dcterms:created>
  <dcterms:modified xsi:type="dcterms:W3CDTF">2014-01-21T14:07:55Z</dcterms:modified>
  <cp:category/>
  <cp:version/>
  <cp:contentType/>
  <cp:contentStatus/>
</cp:coreProperties>
</file>