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2005" sheetId="1" r:id="rId1"/>
    <sheet name="2004" sheetId="2" r:id="rId2"/>
    <sheet name="各年合計" sheetId="3" r:id="rId3"/>
  </sheets>
  <definedNames/>
  <calcPr fullCalcOnLoad="1"/>
</workbook>
</file>

<file path=xl/sharedStrings.xml><?xml version="1.0" encoding="utf-8"?>
<sst xmlns="http://schemas.openxmlformats.org/spreadsheetml/2006/main" count="237" uniqueCount="39">
  <si>
    <t>前年比</t>
  </si>
  <si>
    <t>計</t>
  </si>
  <si>
    <t>2月</t>
  </si>
  <si>
    <t>3月</t>
  </si>
  <si>
    <t>4月</t>
  </si>
  <si>
    <t>5月</t>
  </si>
  <si>
    <t>6月</t>
  </si>
  <si>
    <t>4～6月</t>
  </si>
  <si>
    <t>7月</t>
  </si>
  <si>
    <t>8月</t>
  </si>
  <si>
    <t>9月</t>
  </si>
  <si>
    <t>7～9月</t>
  </si>
  <si>
    <t>10月</t>
  </si>
  <si>
    <t>11月</t>
  </si>
  <si>
    <t>12月</t>
  </si>
  <si>
    <t>10～12月</t>
  </si>
  <si>
    <t>1～3月</t>
  </si>
  <si>
    <t>1～6月</t>
  </si>
  <si>
    <t>輸出</t>
  </si>
  <si>
    <t>-</t>
  </si>
  <si>
    <t>-</t>
  </si>
  <si>
    <t>7～12月</t>
  </si>
  <si>
    <t>２００５年PET フィルム需給実績</t>
  </si>
  <si>
    <t>2005年計</t>
  </si>
  <si>
    <t>磁気</t>
  </si>
  <si>
    <t>包装</t>
  </si>
  <si>
    <t>工業</t>
  </si>
  <si>
    <t>国内計</t>
  </si>
  <si>
    <t>売上高（億円）</t>
  </si>
  <si>
    <t>出荷量（トン）</t>
  </si>
  <si>
    <t>出荷量（トン）</t>
  </si>
  <si>
    <t>7～12月</t>
  </si>
  <si>
    <t>２００４年PET フィルム需給実績</t>
  </si>
  <si>
    <t>2004年計</t>
  </si>
  <si>
    <t>計</t>
  </si>
  <si>
    <t>89..7%</t>
  </si>
  <si>
    <t>２００４年PET フィルム需給実績</t>
  </si>
  <si>
    <t>出荷量（トン）</t>
  </si>
  <si>
    <t>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</si>
</sst>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yyyy&quot;年&quot;"/>
    <numFmt numFmtId="179" formatCode="mmm\-yyyy"/>
  </numFmts>
  <fonts count="5">
    <font>
      <sz val="11"/>
      <name val="ＭＳ Ｐゴシック"/>
      <family val="3"/>
    </font>
    <font>
      <b/>
      <u val="single"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7" fontId="0" fillId="0" borderId="19" xfId="0" applyNumberFormat="1" applyBorder="1" applyAlignment="1">
      <alignment horizontal="right"/>
    </xf>
    <xf numFmtId="177" fontId="0" fillId="0" borderId="18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7" fontId="0" fillId="0" borderId="23" xfId="0" applyNumberFormat="1" applyBorder="1" applyAlignment="1">
      <alignment horizontal="right"/>
    </xf>
    <xf numFmtId="177" fontId="0" fillId="0" borderId="22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55" fontId="0" fillId="0" borderId="17" xfId="0" applyNumberFormat="1" applyBorder="1" applyAlignment="1">
      <alignment horizontal="right"/>
    </xf>
    <xf numFmtId="177" fontId="0" fillId="0" borderId="25" xfId="0" applyNumberFormat="1" applyBorder="1" applyAlignment="1">
      <alignment horizontal="right"/>
    </xf>
    <xf numFmtId="177" fontId="0" fillId="0" borderId="26" xfId="0" applyNumberFormat="1" applyBorder="1" applyAlignment="1">
      <alignment horizontal="right"/>
    </xf>
    <xf numFmtId="177" fontId="0" fillId="0" borderId="27" xfId="0" applyNumberFormat="1" applyBorder="1" applyAlignment="1">
      <alignment horizontal="right"/>
    </xf>
    <xf numFmtId="177" fontId="0" fillId="0" borderId="28" xfId="0" applyNumberFormat="1" applyBorder="1" applyAlignment="1">
      <alignment horizontal="right"/>
    </xf>
    <xf numFmtId="177" fontId="0" fillId="0" borderId="29" xfId="0" applyNumberFormat="1" applyBorder="1" applyAlignment="1">
      <alignment horizontal="right"/>
    </xf>
    <xf numFmtId="177" fontId="0" fillId="0" borderId="30" xfId="0" applyNumberFormat="1" applyBorder="1" applyAlignment="1">
      <alignment horizontal="right"/>
    </xf>
    <xf numFmtId="177" fontId="0" fillId="0" borderId="31" xfId="0" applyNumberFormat="1" applyBorder="1" applyAlignment="1">
      <alignment horizontal="right"/>
    </xf>
    <xf numFmtId="177" fontId="0" fillId="0" borderId="32" xfId="0" applyNumberFormat="1" applyBorder="1" applyAlignment="1">
      <alignment horizontal="right"/>
    </xf>
    <xf numFmtId="177" fontId="0" fillId="0" borderId="33" xfId="0" applyNumberFormat="1" applyBorder="1" applyAlignment="1">
      <alignment horizontal="right"/>
    </xf>
    <xf numFmtId="177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0" fontId="0" fillId="0" borderId="36" xfId="0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0" fillId="0" borderId="43" xfId="0" applyNumberFormat="1" applyBorder="1" applyAlignment="1">
      <alignment horizontal="right"/>
    </xf>
    <xf numFmtId="176" fontId="0" fillId="0" borderId="44" xfId="0" applyNumberFormat="1" applyBorder="1" applyAlignment="1">
      <alignment horizontal="right"/>
    </xf>
    <xf numFmtId="176" fontId="0" fillId="0" borderId="45" xfId="0" applyNumberFormat="1" applyBorder="1" applyAlignment="1">
      <alignment horizontal="right"/>
    </xf>
    <xf numFmtId="178" fontId="0" fillId="0" borderId="46" xfId="0" applyNumberFormat="1" applyBorder="1" applyAlignment="1">
      <alignment horizontal="right"/>
    </xf>
    <xf numFmtId="178" fontId="0" fillId="0" borderId="47" xfId="0" applyNumberFormat="1" applyBorder="1" applyAlignment="1">
      <alignment horizontal="right"/>
    </xf>
    <xf numFmtId="178" fontId="0" fillId="0" borderId="48" xfId="0" applyNumberFormat="1" applyBorder="1" applyAlignment="1">
      <alignment horizontal="right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52" xfId="0" applyNumberFormat="1" applyBorder="1" applyAlignment="1">
      <alignment horizontal="right"/>
    </xf>
    <xf numFmtId="176" fontId="0" fillId="0" borderId="53" xfId="0" applyNumberFormat="1" applyBorder="1" applyAlignment="1">
      <alignment horizontal="right"/>
    </xf>
    <xf numFmtId="176" fontId="0" fillId="0" borderId="54" xfId="0" applyNumberFormat="1" applyBorder="1" applyAlignment="1">
      <alignment horizontal="right"/>
    </xf>
    <xf numFmtId="176" fontId="0" fillId="0" borderId="55" xfId="0" applyNumberFormat="1" applyBorder="1" applyAlignment="1">
      <alignment horizontal="right"/>
    </xf>
    <xf numFmtId="176" fontId="0" fillId="0" borderId="56" xfId="0" applyNumberFormat="1" applyBorder="1" applyAlignment="1">
      <alignment horizontal="right"/>
    </xf>
    <xf numFmtId="176" fontId="0" fillId="0" borderId="57" xfId="0" applyNumberForma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84" zoomScaleNormal="84" workbookViewId="0" topLeftCell="A1">
      <selection activeCell="C15" sqref="C15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  <col min="14" max="14" width="9.875" style="0" bestFit="1" customWidth="1"/>
    <col min="16" max="16" width="9.875" style="0" bestFit="1" customWidth="1"/>
    <col min="18" max="18" width="9.875" style="0" bestFit="1" customWidth="1"/>
  </cols>
  <sheetData>
    <row r="1" spans="1:19" ht="13.5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ht="14.25" thickBot="1">
      <c r="A2" s="1"/>
    </row>
    <row r="3" spans="1:19" ht="14.25" thickBot="1">
      <c r="A3" s="52"/>
      <c r="B3" s="53" t="s">
        <v>29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 t="s">
        <v>28</v>
      </c>
      <c r="O3" s="55"/>
      <c r="P3" s="55"/>
      <c r="Q3" s="55"/>
      <c r="R3" s="55"/>
      <c r="S3" s="56"/>
    </row>
    <row r="4" spans="1:19" ht="14.25" thickBot="1">
      <c r="A4" s="52"/>
      <c r="B4" s="47" t="s">
        <v>24</v>
      </c>
      <c r="C4" s="48" t="s">
        <v>0</v>
      </c>
      <c r="D4" s="3" t="s">
        <v>25</v>
      </c>
      <c r="E4" s="2" t="s">
        <v>0</v>
      </c>
      <c r="F4" s="3" t="s">
        <v>26</v>
      </c>
      <c r="G4" s="2" t="s">
        <v>0</v>
      </c>
      <c r="H4" s="3" t="s">
        <v>27</v>
      </c>
      <c r="I4" s="2" t="s">
        <v>0</v>
      </c>
      <c r="J4" s="3" t="s">
        <v>18</v>
      </c>
      <c r="K4" s="2" t="s">
        <v>0</v>
      </c>
      <c r="L4" s="2" t="s">
        <v>1</v>
      </c>
      <c r="M4" s="4" t="s">
        <v>0</v>
      </c>
      <c r="N4" s="3" t="s">
        <v>27</v>
      </c>
      <c r="O4" s="2" t="s">
        <v>0</v>
      </c>
      <c r="P4" s="3" t="s">
        <v>18</v>
      </c>
      <c r="Q4" s="2" t="s">
        <v>0</v>
      </c>
      <c r="R4" s="2" t="s">
        <v>1</v>
      </c>
      <c r="S4" s="4" t="s">
        <v>0</v>
      </c>
    </row>
    <row r="5" spans="1:19" ht="13.5">
      <c r="A5" s="35">
        <v>38353</v>
      </c>
      <c r="B5" s="24">
        <v>620</v>
      </c>
      <c r="C5" s="27">
        <f>B5/'2004'!B5</f>
        <v>0.6526315789473685</v>
      </c>
      <c r="D5" s="28">
        <v>5690</v>
      </c>
      <c r="E5" s="27">
        <f>D5/'2004'!D5</f>
        <v>0.9237012987012987</v>
      </c>
      <c r="F5" s="28">
        <v>13520</v>
      </c>
      <c r="G5" s="27">
        <f>F5/'2004'!F5</f>
        <v>1.05625</v>
      </c>
      <c r="H5" s="28">
        <f>B5+D5+F5</f>
        <v>19830</v>
      </c>
      <c r="I5" s="27">
        <f>H5/'2004'!H5</f>
        <v>0.9959819186338523</v>
      </c>
      <c r="J5" s="28">
        <v>1780</v>
      </c>
      <c r="K5" s="27">
        <f>J5/'2004'!J5</f>
        <v>1.0348837209302326</v>
      </c>
      <c r="L5" s="6">
        <f>H5+J5</f>
        <v>21610</v>
      </c>
      <c r="M5" s="41">
        <f>L5/'2004'!L5</f>
        <v>0.9990753582986592</v>
      </c>
      <c r="N5" s="28" t="s">
        <v>19</v>
      </c>
      <c r="O5" s="27" t="s">
        <v>20</v>
      </c>
      <c r="P5" s="28" t="s">
        <v>20</v>
      </c>
      <c r="Q5" s="27" t="s">
        <v>20</v>
      </c>
      <c r="R5" s="25" t="s">
        <v>20</v>
      </c>
      <c r="S5" s="26" t="s">
        <v>20</v>
      </c>
    </row>
    <row r="6" spans="1:19" ht="13.5">
      <c r="A6" s="10" t="s">
        <v>2</v>
      </c>
      <c r="B6" s="11">
        <v>670</v>
      </c>
      <c r="C6" s="14">
        <f>B6/'2004'!B6</f>
        <v>0.8072289156626506</v>
      </c>
      <c r="D6" s="15">
        <v>5550</v>
      </c>
      <c r="E6" s="14">
        <f>D6/'2004'!D6</f>
        <v>0.9536082474226805</v>
      </c>
      <c r="F6" s="15">
        <v>13220</v>
      </c>
      <c r="G6" s="14">
        <f>F6/'2004'!F6</f>
        <v>1.0376766091051806</v>
      </c>
      <c r="H6" s="15">
        <f>B6+D6+F6</f>
        <v>19440</v>
      </c>
      <c r="I6" s="14">
        <f>H6/'2004'!H6</f>
        <v>1.002578648788035</v>
      </c>
      <c r="J6" s="15">
        <v>1920</v>
      </c>
      <c r="K6" s="14">
        <f>J6/'2004'!J6</f>
        <v>0.9896907216494846</v>
      </c>
      <c r="L6" s="12">
        <f>H6+J6</f>
        <v>21360</v>
      </c>
      <c r="M6" s="42">
        <f>L6/'2004'!L6</f>
        <v>1.0014064697609002</v>
      </c>
      <c r="N6" s="15" t="s">
        <v>19</v>
      </c>
      <c r="O6" s="14" t="s">
        <v>20</v>
      </c>
      <c r="P6" s="15" t="s">
        <v>20</v>
      </c>
      <c r="Q6" s="14" t="s">
        <v>20</v>
      </c>
      <c r="R6" s="12" t="s">
        <v>20</v>
      </c>
      <c r="S6" s="13" t="s">
        <v>20</v>
      </c>
    </row>
    <row r="7" spans="1:19" ht="14.25" thickBot="1">
      <c r="A7" s="29" t="s">
        <v>3</v>
      </c>
      <c r="B7" s="30">
        <v>680</v>
      </c>
      <c r="C7" s="33">
        <f>B7/'2004'!B7</f>
        <v>0.8717948717948718</v>
      </c>
      <c r="D7" s="34">
        <v>6080</v>
      </c>
      <c r="E7" s="33">
        <f>D7/'2004'!D7</f>
        <v>0.8914956011730205</v>
      </c>
      <c r="F7" s="34">
        <v>14180</v>
      </c>
      <c r="G7" s="33">
        <f>F7/'2004'!F7</f>
        <v>1.0511489992587102</v>
      </c>
      <c r="H7" s="34">
        <f>B7+D7+F7</f>
        <v>20940</v>
      </c>
      <c r="I7" s="33">
        <f>H7/'2004'!H7</f>
        <v>0.9928876244665719</v>
      </c>
      <c r="J7" s="34">
        <v>1800</v>
      </c>
      <c r="K7" s="33">
        <f>J7/'2004'!J7</f>
        <v>0.9</v>
      </c>
      <c r="L7" s="31">
        <f>H7+J7</f>
        <v>22740</v>
      </c>
      <c r="M7" s="44">
        <f>L7/'2004'!L7</f>
        <v>0.9848419229103508</v>
      </c>
      <c r="N7" s="34" t="s">
        <v>19</v>
      </c>
      <c r="O7" s="33" t="s">
        <v>20</v>
      </c>
      <c r="P7" s="34" t="s">
        <v>20</v>
      </c>
      <c r="Q7" s="33" t="s">
        <v>20</v>
      </c>
      <c r="R7" s="31" t="s">
        <v>20</v>
      </c>
      <c r="S7" s="32" t="s">
        <v>20</v>
      </c>
    </row>
    <row r="8" spans="1:19" ht="14.25" thickBot="1">
      <c r="A8" s="17" t="s">
        <v>16</v>
      </c>
      <c r="B8" s="18">
        <f>SUM(B5:B7)</f>
        <v>1970</v>
      </c>
      <c r="C8" s="21">
        <f>B8/'2004'!B8</f>
        <v>0.76953125</v>
      </c>
      <c r="D8" s="22">
        <f>SUM(D5:D7)</f>
        <v>17320</v>
      </c>
      <c r="E8" s="21">
        <f>D8/'2004'!D8</f>
        <v>0.9212765957446809</v>
      </c>
      <c r="F8" s="22">
        <f>SUM(F5:F7)</f>
        <v>40920</v>
      </c>
      <c r="G8" s="21">
        <f>F8/'2004'!F8</f>
        <v>1.048424289008455</v>
      </c>
      <c r="H8" s="22">
        <f>SUM(H5:H7)</f>
        <v>60210</v>
      </c>
      <c r="I8" s="21">
        <f>H8/'2004'!H8</f>
        <v>0.9970193740685543</v>
      </c>
      <c r="J8" s="22">
        <f>SUM(J5:J7)</f>
        <v>5500</v>
      </c>
      <c r="K8" s="21">
        <f>J8/'2004'!J8</f>
        <v>0.9717314487632509</v>
      </c>
      <c r="L8" s="19">
        <f>SUM(L5:L7)</f>
        <v>65710</v>
      </c>
      <c r="M8" s="40">
        <f>L8/'2004'!L8</f>
        <v>0.9948523845571536</v>
      </c>
      <c r="N8" s="22" t="s">
        <v>19</v>
      </c>
      <c r="O8" s="21" t="s">
        <v>20</v>
      </c>
      <c r="P8" s="22" t="s">
        <v>20</v>
      </c>
      <c r="Q8" s="21" t="s">
        <v>20</v>
      </c>
      <c r="R8" s="19" t="s">
        <v>20</v>
      </c>
      <c r="S8" s="20" t="s">
        <v>20</v>
      </c>
    </row>
    <row r="9" spans="1:19" ht="13.5">
      <c r="A9" s="23" t="s">
        <v>4</v>
      </c>
      <c r="B9" s="24">
        <v>750</v>
      </c>
      <c r="C9" s="27">
        <f>B9/'2004'!B9</f>
        <v>0.8522727272727273</v>
      </c>
      <c r="D9" s="28">
        <v>5730</v>
      </c>
      <c r="E9" s="27">
        <f>D9/'2004'!D9</f>
        <v>0.8788343558282209</v>
      </c>
      <c r="F9" s="28">
        <v>14670</v>
      </c>
      <c r="G9" s="27">
        <f>F9/'2004'!F9</f>
        <v>1.0433854907539117</v>
      </c>
      <c r="H9" s="28">
        <f>B9+D9+F9</f>
        <v>21150</v>
      </c>
      <c r="I9" s="27">
        <f>H9/'2004'!H9</f>
        <v>0.9855545200372786</v>
      </c>
      <c r="J9" s="28">
        <v>1940</v>
      </c>
      <c r="K9" s="27">
        <f>J9/'2004'!J9</f>
        <v>0.9603960396039604</v>
      </c>
      <c r="L9" s="6">
        <f>H9+J9</f>
        <v>23090</v>
      </c>
      <c r="M9" s="43">
        <f>L9/'2004'!L9</f>
        <v>0.9833901192504259</v>
      </c>
      <c r="N9" s="28" t="s">
        <v>19</v>
      </c>
      <c r="O9" s="27" t="s">
        <v>20</v>
      </c>
      <c r="P9" s="28" t="s">
        <v>20</v>
      </c>
      <c r="Q9" s="27" t="s">
        <v>20</v>
      </c>
      <c r="R9" s="25" t="s">
        <v>20</v>
      </c>
      <c r="S9" s="26" t="s">
        <v>20</v>
      </c>
    </row>
    <row r="10" spans="1:19" ht="13.5">
      <c r="A10" s="10" t="s">
        <v>5</v>
      </c>
      <c r="B10" s="11">
        <v>590</v>
      </c>
      <c r="C10" s="14">
        <f>B10/'2004'!B10</f>
        <v>0.7564102564102564</v>
      </c>
      <c r="D10" s="15">
        <v>5150</v>
      </c>
      <c r="E10" s="14">
        <f>D10/'2004'!D10</f>
        <v>0.8415032679738562</v>
      </c>
      <c r="F10" s="15">
        <v>14680</v>
      </c>
      <c r="G10" s="14">
        <f>F10/'2004'!F10</f>
        <v>1.0833948339483395</v>
      </c>
      <c r="H10" s="15">
        <f>B10+D10+F10</f>
        <v>20420</v>
      </c>
      <c r="I10" s="14">
        <f>H10/'2004'!H10</f>
        <v>0.9985330073349633</v>
      </c>
      <c r="J10" s="15">
        <v>1780</v>
      </c>
      <c r="K10" s="14">
        <f>J10/'2004'!J10</f>
        <v>0.7946428571428571</v>
      </c>
      <c r="L10" s="12">
        <f>H10+J10</f>
        <v>22200</v>
      </c>
      <c r="M10" s="42">
        <f>L10/'2004'!L10</f>
        <v>0.9784045835169678</v>
      </c>
      <c r="N10" s="15" t="s">
        <v>19</v>
      </c>
      <c r="O10" s="27" t="s">
        <v>20</v>
      </c>
      <c r="P10" s="15" t="s">
        <v>20</v>
      </c>
      <c r="Q10" s="27" t="s">
        <v>20</v>
      </c>
      <c r="R10" s="12" t="s">
        <v>20</v>
      </c>
      <c r="S10" s="26" t="s">
        <v>20</v>
      </c>
    </row>
    <row r="11" spans="1:19" ht="14.25" thickBot="1">
      <c r="A11" s="29" t="s">
        <v>6</v>
      </c>
      <c r="B11" s="30">
        <v>690</v>
      </c>
      <c r="C11" s="33">
        <f>B11/'2004'!B11</f>
        <v>0.7840909090909091</v>
      </c>
      <c r="D11" s="34">
        <v>5580</v>
      </c>
      <c r="E11" s="33">
        <f>D11/'2004'!D11</f>
        <v>0.808695652173913</v>
      </c>
      <c r="F11" s="34">
        <v>14740</v>
      </c>
      <c r="G11" s="33">
        <f>F11/'2004'!F11</f>
        <v>1.0293296089385475</v>
      </c>
      <c r="H11" s="34">
        <f>B11+D11+F11</f>
        <v>21010</v>
      </c>
      <c r="I11" s="33">
        <f>H11/'2004'!H11</f>
        <v>0.9506787330316742</v>
      </c>
      <c r="J11" s="34">
        <v>1850</v>
      </c>
      <c r="K11" s="33">
        <f>J11/'2004'!J11</f>
        <v>0.8851674641148325</v>
      </c>
      <c r="L11" s="31">
        <f>H11+J11</f>
        <v>22860</v>
      </c>
      <c r="M11" s="44">
        <f>L11/'2004'!L11</f>
        <v>0.9450186027284002</v>
      </c>
      <c r="N11" s="34" t="s">
        <v>19</v>
      </c>
      <c r="O11" s="33" t="s">
        <v>20</v>
      </c>
      <c r="P11" s="34" t="s">
        <v>20</v>
      </c>
      <c r="Q11" s="33" t="s">
        <v>20</v>
      </c>
      <c r="R11" s="31" t="s">
        <v>20</v>
      </c>
      <c r="S11" s="32" t="s">
        <v>20</v>
      </c>
    </row>
    <row r="12" spans="1:19" ht="14.25" thickBot="1">
      <c r="A12" s="17" t="s">
        <v>7</v>
      </c>
      <c r="B12" s="18">
        <f>SUM(B9:B11)</f>
        <v>2030</v>
      </c>
      <c r="C12" s="21">
        <f>B12/'2004'!B12</f>
        <v>0.7992125984251969</v>
      </c>
      <c r="D12" s="22">
        <f>SUM(D9:D11)</f>
        <v>16460</v>
      </c>
      <c r="E12" s="21">
        <f>D12/'2004'!D12</f>
        <v>0.842374616171955</v>
      </c>
      <c r="F12" s="22">
        <f>SUM(F9:F11)</f>
        <v>44090</v>
      </c>
      <c r="G12" s="21">
        <f>F12/'2004'!F12</f>
        <v>1.0515144288099212</v>
      </c>
      <c r="H12" s="22">
        <f>SUM(H9:H11)</f>
        <v>62580</v>
      </c>
      <c r="I12" s="21">
        <f>H12/'2004'!H12</f>
        <v>0.977659740665521</v>
      </c>
      <c r="J12" s="19">
        <f>SUM(J9:J11)</f>
        <v>5570</v>
      </c>
      <c r="K12" s="21">
        <f>J12/'2004'!J12</f>
        <v>0.8771653543307086</v>
      </c>
      <c r="L12" s="19">
        <f>SUM(L9:L11)</f>
        <v>68150</v>
      </c>
      <c r="M12" s="40">
        <f>L12/'2004'!L12</f>
        <v>0.9685901080159182</v>
      </c>
      <c r="N12" s="46" t="s">
        <v>19</v>
      </c>
      <c r="O12" s="21" t="s">
        <v>20</v>
      </c>
      <c r="P12" s="19" t="s">
        <v>20</v>
      </c>
      <c r="Q12" s="21" t="s">
        <v>20</v>
      </c>
      <c r="R12" s="19" t="s">
        <v>20</v>
      </c>
      <c r="S12" s="20" t="s">
        <v>20</v>
      </c>
    </row>
    <row r="13" spans="1:19" ht="14.25" thickBot="1">
      <c r="A13" s="17" t="s">
        <v>17</v>
      </c>
      <c r="B13" s="18">
        <f>SUM(B12,B8)</f>
        <v>4000</v>
      </c>
      <c r="C13" s="21">
        <f>B13/'2004'!B13</f>
        <v>0.7843137254901961</v>
      </c>
      <c r="D13" s="22">
        <f>SUM(D12,D8)</f>
        <v>33780</v>
      </c>
      <c r="E13" s="21">
        <f>D13/'2004'!D13</f>
        <v>0.8810641627543035</v>
      </c>
      <c r="F13" s="19">
        <f>SUM(F12,F8)</f>
        <v>85010</v>
      </c>
      <c r="G13" s="21">
        <f>F13/'2004'!F13</f>
        <v>1.0500247035573123</v>
      </c>
      <c r="H13" s="19">
        <f>SUM(H12,H8)</f>
        <v>122790</v>
      </c>
      <c r="I13" s="21">
        <f>H13/'2004'!H13</f>
        <v>0.9870578778135048</v>
      </c>
      <c r="J13" s="19">
        <f>SUM(J12,J8)</f>
        <v>11070</v>
      </c>
      <c r="K13" s="21">
        <f>J13/'2004'!J13</f>
        <v>0.9217318900915903</v>
      </c>
      <c r="L13" s="19">
        <f>SUM(L12,L8)</f>
        <v>133860</v>
      </c>
      <c r="M13" s="40">
        <f>L13/'2004'!L13</f>
        <v>0.9813063558390147</v>
      </c>
      <c r="N13" s="46">
        <v>734</v>
      </c>
      <c r="O13" s="21">
        <v>1.056</v>
      </c>
      <c r="P13" s="19">
        <v>73</v>
      </c>
      <c r="Q13" s="21">
        <v>1.058</v>
      </c>
      <c r="R13" s="19">
        <f>N13+P13</f>
        <v>807</v>
      </c>
      <c r="S13" s="20">
        <v>1.056</v>
      </c>
    </row>
    <row r="14" spans="1:19" ht="13.5">
      <c r="A14" s="23" t="s">
        <v>8</v>
      </c>
      <c r="B14" s="24">
        <v>680</v>
      </c>
      <c r="C14" s="27">
        <f>B14/'2004'!B14</f>
        <v>0.7311827956989247</v>
      </c>
      <c r="D14" s="28">
        <v>5110</v>
      </c>
      <c r="E14" s="27">
        <f>D14/'2004'!D14</f>
        <v>0.7897990726429676</v>
      </c>
      <c r="F14" s="28">
        <v>15090</v>
      </c>
      <c r="G14" s="27">
        <f>F14/'2004'!F14</f>
        <v>1.0230508474576272</v>
      </c>
      <c r="H14" s="28">
        <f>B14+D14+F14</f>
        <v>20880</v>
      </c>
      <c r="I14" s="27">
        <f>H14/'2004'!H14</f>
        <v>0.9426636568848759</v>
      </c>
      <c r="J14" s="6">
        <v>2150</v>
      </c>
      <c r="K14" s="27">
        <f>J14/'2004'!J14</f>
        <v>1.0913705583756346</v>
      </c>
      <c r="L14" s="6">
        <f>H14+J14</f>
        <v>23030</v>
      </c>
      <c r="M14" s="43">
        <f>L14/'2004'!L14</f>
        <v>0.9548092868988391</v>
      </c>
      <c r="N14" s="49" t="s">
        <v>19</v>
      </c>
      <c r="O14" s="27" t="s">
        <v>19</v>
      </c>
      <c r="P14" s="6" t="s">
        <v>19</v>
      </c>
      <c r="Q14" s="27" t="s">
        <v>19</v>
      </c>
      <c r="R14" s="25" t="s">
        <v>19</v>
      </c>
      <c r="S14" s="26" t="s">
        <v>19</v>
      </c>
    </row>
    <row r="15" spans="1:19" ht="13.5">
      <c r="A15" s="10" t="s">
        <v>9</v>
      </c>
      <c r="B15" s="11"/>
      <c r="C15" s="14"/>
      <c r="D15" s="15"/>
      <c r="E15" s="14"/>
      <c r="F15" s="15"/>
      <c r="G15" s="14"/>
      <c r="H15" s="15"/>
      <c r="I15" s="14"/>
      <c r="J15" s="12"/>
      <c r="K15" s="38"/>
      <c r="L15" s="12"/>
      <c r="M15" s="13"/>
      <c r="N15" s="12"/>
      <c r="O15" s="14"/>
      <c r="P15" s="12"/>
      <c r="Q15" s="14"/>
      <c r="R15" s="12"/>
      <c r="S15" s="13"/>
    </row>
    <row r="16" spans="1:19" ht="14.25" thickBot="1">
      <c r="A16" s="29" t="s">
        <v>10</v>
      </c>
      <c r="B16" s="30"/>
      <c r="C16" s="14"/>
      <c r="D16" s="34"/>
      <c r="E16" s="38"/>
      <c r="F16" s="31"/>
      <c r="G16" s="38"/>
      <c r="H16" s="34"/>
      <c r="I16" s="38"/>
      <c r="J16" s="31"/>
      <c r="K16" s="38"/>
      <c r="L16" s="31"/>
      <c r="M16" s="32"/>
      <c r="N16" s="16"/>
      <c r="O16" s="38"/>
      <c r="P16" s="31"/>
      <c r="Q16" s="38"/>
      <c r="R16" s="31"/>
      <c r="S16" s="32"/>
    </row>
    <row r="17" spans="1:19" ht="14.25" thickBot="1">
      <c r="A17" s="17" t="s">
        <v>11</v>
      </c>
      <c r="B17" s="18"/>
      <c r="C17" s="21"/>
      <c r="D17" s="22"/>
      <c r="E17" s="36"/>
      <c r="F17" s="19"/>
      <c r="G17" s="21"/>
      <c r="H17" s="19"/>
      <c r="I17" s="36"/>
      <c r="J17" s="19"/>
      <c r="K17" s="36"/>
      <c r="L17" s="19"/>
      <c r="M17" s="20"/>
      <c r="N17" s="22"/>
      <c r="O17" s="36"/>
      <c r="P17" s="19"/>
      <c r="Q17" s="36"/>
      <c r="R17" s="19"/>
      <c r="S17" s="20"/>
    </row>
    <row r="18" spans="1:19" ht="13.5">
      <c r="A18" s="23" t="s">
        <v>12</v>
      </c>
      <c r="B18" s="5"/>
      <c r="C18" s="8"/>
      <c r="D18" s="9"/>
      <c r="E18" s="8"/>
      <c r="F18" s="9"/>
      <c r="G18" s="45"/>
      <c r="H18" s="6"/>
      <c r="I18" s="45"/>
      <c r="J18" s="6"/>
      <c r="K18" s="45"/>
      <c r="L18" s="6"/>
      <c r="M18" s="7"/>
      <c r="N18" s="6"/>
      <c r="O18" s="45"/>
      <c r="P18" s="6"/>
      <c r="Q18" s="45"/>
      <c r="R18" s="6"/>
      <c r="S18" s="7"/>
    </row>
    <row r="19" spans="1:19" ht="13.5">
      <c r="A19" s="10" t="s">
        <v>13</v>
      </c>
      <c r="B19" s="24"/>
      <c r="C19" s="27"/>
      <c r="D19" s="28"/>
      <c r="E19" s="27"/>
      <c r="F19" s="28"/>
      <c r="G19" s="27"/>
      <c r="H19" s="28"/>
      <c r="I19" s="37"/>
      <c r="J19" s="25"/>
      <c r="K19" s="37"/>
      <c r="L19" s="25"/>
      <c r="M19" s="26"/>
      <c r="N19" s="25"/>
      <c r="O19" s="37"/>
      <c r="P19" s="25"/>
      <c r="Q19" s="37"/>
      <c r="R19" s="25"/>
      <c r="S19" s="26"/>
    </row>
    <row r="20" spans="1:19" ht="14.25" thickBot="1">
      <c r="A20" s="29" t="s">
        <v>14</v>
      </c>
      <c r="B20" s="30"/>
      <c r="C20" s="33"/>
      <c r="D20" s="34"/>
      <c r="E20" s="33"/>
      <c r="F20" s="34"/>
      <c r="G20" s="33"/>
      <c r="H20" s="34"/>
      <c r="I20" s="39"/>
      <c r="J20" s="31"/>
      <c r="K20" s="39"/>
      <c r="L20" s="31"/>
      <c r="M20" s="32"/>
      <c r="N20" s="31"/>
      <c r="O20" s="39"/>
      <c r="P20" s="31"/>
      <c r="Q20" s="39"/>
      <c r="R20" s="31"/>
      <c r="S20" s="32"/>
    </row>
    <row r="21" spans="1:19" ht="14.25" thickBot="1">
      <c r="A21" s="17" t="s">
        <v>15</v>
      </c>
      <c r="B21" s="18"/>
      <c r="C21" s="21"/>
      <c r="D21" s="22"/>
      <c r="E21" s="21"/>
      <c r="F21" s="22"/>
      <c r="G21" s="21"/>
      <c r="H21" s="22"/>
      <c r="I21" s="21"/>
      <c r="J21" s="22"/>
      <c r="K21" s="36"/>
      <c r="L21" s="19"/>
      <c r="M21" s="20"/>
      <c r="N21" s="22"/>
      <c r="O21" s="21"/>
      <c r="P21" s="22"/>
      <c r="Q21" s="21"/>
      <c r="R21" s="46"/>
      <c r="S21" s="20"/>
    </row>
    <row r="22" spans="1:19" ht="14.25" thickBot="1">
      <c r="A22" s="17" t="s">
        <v>21</v>
      </c>
      <c r="B22" s="18"/>
      <c r="C22" s="21"/>
      <c r="D22" s="22"/>
      <c r="E22" s="21"/>
      <c r="F22" s="22"/>
      <c r="G22" s="21"/>
      <c r="H22" s="22"/>
      <c r="I22" s="21"/>
      <c r="J22" s="22"/>
      <c r="K22" s="36"/>
      <c r="L22" s="19"/>
      <c r="M22" s="20"/>
      <c r="N22" s="19"/>
      <c r="O22" s="21"/>
      <c r="P22" s="19"/>
      <c r="Q22" s="21"/>
      <c r="R22" s="19"/>
      <c r="S22" s="20"/>
    </row>
    <row r="23" spans="1:19" ht="14.25" thickBot="1">
      <c r="A23" s="17" t="s">
        <v>23</v>
      </c>
      <c r="B23" s="18"/>
      <c r="C23" s="21"/>
      <c r="D23" s="22"/>
      <c r="E23" s="36"/>
      <c r="F23" s="19"/>
      <c r="G23" s="36"/>
      <c r="H23" s="19"/>
      <c r="I23" s="36"/>
      <c r="J23" s="19"/>
      <c r="K23" s="36"/>
      <c r="L23" s="19"/>
      <c r="M23" s="20"/>
      <c r="N23" s="19"/>
      <c r="O23" s="36"/>
      <c r="P23" s="19"/>
      <c r="Q23" s="36"/>
      <c r="R23" s="19"/>
      <c r="S23" s="20"/>
    </row>
  </sheetData>
  <mergeCells count="4">
    <mergeCell ref="A1:S1"/>
    <mergeCell ref="A3:A4"/>
    <mergeCell ref="B3:M3"/>
    <mergeCell ref="N3:S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zoomScale="71" zoomScaleNormal="71" workbookViewId="0" topLeftCell="A1">
      <selection activeCell="S23" sqref="A3:S23"/>
    </sheetView>
  </sheetViews>
  <sheetFormatPr defaultColWidth="9.00390625" defaultRowHeight="13.5"/>
  <cols>
    <col min="1" max="1" width="11.25390625" style="0" bestFit="1" customWidth="1"/>
    <col min="2" max="2" width="9.875" style="0" bestFit="1" customWidth="1"/>
    <col min="4" max="4" width="9.875" style="0" bestFit="1" customWidth="1"/>
    <col min="5" max="5" width="9.625" style="0" customWidth="1"/>
    <col min="6" max="6" width="9.875" style="0" bestFit="1" customWidth="1"/>
    <col min="8" max="8" width="9.875" style="0" bestFit="1" customWidth="1"/>
    <col min="10" max="10" width="9.875" style="0" bestFit="1" customWidth="1"/>
    <col min="12" max="12" width="9.875" style="0" bestFit="1" customWidth="1"/>
    <col min="14" max="14" width="9.875" style="0" bestFit="1" customWidth="1"/>
    <col min="16" max="16" width="9.875" style="0" bestFit="1" customWidth="1"/>
    <col min="18" max="18" width="9.875" style="0" bestFit="1" customWidth="1"/>
  </cols>
  <sheetData>
    <row r="1" spans="1:19" ht="13.5">
      <c r="A1" s="50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ht="14.25" thickBot="1">
      <c r="A2" s="1"/>
    </row>
    <row r="3" spans="1:19" ht="14.25" thickBot="1">
      <c r="A3" s="52"/>
      <c r="B3" s="53" t="s">
        <v>30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 t="s">
        <v>28</v>
      </c>
      <c r="O3" s="55"/>
      <c r="P3" s="55"/>
      <c r="Q3" s="55"/>
      <c r="R3" s="55"/>
      <c r="S3" s="56"/>
    </row>
    <row r="4" spans="1:19" ht="14.25" thickBot="1">
      <c r="A4" s="52"/>
      <c r="B4" s="47" t="s">
        <v>24</v>
      </c>
      <c r="C4" s="48" t="s">
        <v>0</v>
      </c>
      <c r="D4" s="3" t="s">
        <v>25</v>
      </c>
      <c r="E4" s="2" t="s">
        <v>0</v>
      </c>
      <c r="F4" s="3" t="s">
        <v>26</v>
      </c>
      <c r="G4" s="2" t="s">
        <v>0</v>
      </c>
      <c r="H4" s="3" t="s">
        <v>27</v>
      </c>
      <c r="I4" s="2" t="s">
        <v>0</v>
      </c>
      <c r="J4" s="3" t="s">
        <v>18</v>
      </c>
      <c r="K4" s="2" t="s">
        <v>0</v>
      </c>
      <c r="L4" s="3" t="s">
        <v>34</v>
      </c>
      <c r="M4" s="4" t="s">
        <v>0</v>
      </c>
      <c r="N4" s="3" t="s">
        <v>27</v>
      </c>
      <c r="O4" s="2" t="s">
        <v>0</v>
      </c>
      <c r="P4" s="3" t="s">
        <v>18</v>
      </c>
      <c r="Q4" s="2" t="s">
        <v>0</v>
      </c>
      <c r="R4" s="2" t="s">
        <v>1</v>
      </c>
      <c r="S4" s="4" t="s">
        <v>0</v>
      </c>
    </row>
    <row r="5" spans="1:19" ht="13.5">
      <c r="A5" s="35">
        <v>37987</v>
      </c>
      <c r="B5" s="24">
        <v>950</v>
      </c>
      <c r="C5" s="27">
        <v>1.022</v>
      </c>
      <c r="D5" s="28">
        <v>6160</v>
      </c>
      <c r="E5" s="27">
        <v>1.03</v>
      </c>
      <c r="F5" s="28">
        <v>12800</v>
      </c>
      <c r="G5" s="27">
        <v>1.242</v>
      </c>
      <c r="H5" s="28">
        <f>B5+D5+F5</f>
        <v>19910</v>
      </c>
      <c r="I5" s="27">
        <v>1.156</v>
      </c>
      <c r="J5" s="28">
        <v>1720</v>
      </c>
      <c r="K5" s="37">
        <v>0.869</v>
      </c>
      <c r="L5" s="6">
        <f>H5+J5</f>
        <v>21630</v>
      </c>
      <c r="M5" s="26">
        <v>1.127</v>
      </c>
      <c r="N5" s="28" t="s">
        <v>20</v>
      </c>
      <c r="O5" s="27" t="s">
        <v>20</v>
      </c>
      <c r="P5" s="28" t="s">
        <v>20</v>
      </c>
      <c r="Q5" s="27" t="s">
        <v>20</v>
      </c>
      <c r="R5" s="25" t="s">
        <v>20</v>
      </c>
      <c r="S5" s="26" t="s">
        <v>20</v>
      </c>
    </row>
    <row r="6" spans="1:19" ht="13.5">
      <c r="A6" s="10" t="s">
        <v>2</v>
      </c>
      <c r="B6" s="11">
        <v>830</v>
      </c>
      <c r="C6" s="14">
        <v>0.814</v>
      </c>
      <c r="D6" s="15">
        <v>5820</v>
      </c>
      <c r="E6" s="14">
        <v>1.017</v>
      </c>
      <c r="F6" s="15">
        <v>12740</v>
      </c>
      <c r="G6" s="14">
        <v>1.224</v>
      </c>
      <c r="H6" s="15">
        <f>B6+D6+F6</f>
        <v>19390</v>
      </c>
      <c r="I6" s="14">
        <v>1.131</v>
      </c>
      <c r="J6" s="15">
        <v>1940</v>
      </c>
      <c r="K6" s="38">
        <v>0.95</v>
      </c>
      <c r="L6" s="12">
        <f>H6+J6</f>
        <v>21330</v>
      </c>
      <c r="M6" s="13">
        <v>1.113</v>
      </c>
      <c r="N6" s="15" t="s">
        <v>20</v>
      </c>
      <c r="O6" s="14" t="s">
        <v>20</v>
      </c>
      <c r="P6" s="15" t="s">
        <v>20</v>
      </c>
      <c r="Q6" s="14" t="s">
        <v>20</v>
      </c>
      <c r="R6" s="12" t="s">
        <v>20</v>
      </c>
      <c r="S6" s="13" t="s">
        <v>20</v>
      </c>
    </row>
    <row r="7" spans="1:19" ht="14.25" thickBot="1">
      <c r="A7" s="29" t="s">
        <v>3</v>
      </c>
      <c r="B7" s="30">
        <v>780</v>
      </c>
      <c r="C7" s="33">
        <v>0.772</v>
      </c>
      <c r="D7" s="34">
        <v>6820</v>
      </c>
      <c r="E7" s="33">
        <v>1.089</v>
      </c>
      <c r="F7" s="34">
        <v>13490</v>
      </c>
      <c r="G7" s="33">
        <v>1.226</v>
      </c>
      <c r="H7" s="34">
        <f>B7+D7+F7</f>
        <v>21090</v>
      </c>
      <c r="I7" s="33">
        <v>1.154</v>
      </c>
      <c r="J7" s="34">
        <v>2000</v>
      </c>
      <c r="K7" s="39">
        <v>0.935</v>
      </c>
      <c r="L7" s="31">
        <f>H7+J7</f>
        <v>23090</v>
      </c>
      <c r="M7" s="32">
        <v>1.131</v>
      </c>
      <c r="N7" s="34" t="s">
        <v>20</v>
      </c>
      <c r="O7" s="33" t="s">
        <v>20</v>
      </c>
      <c r="P7" s="34" t="s">
        <v>20</v>
      </c>
      <c r="Q7" s="33" t="s">
        <v>20</v>
      </c>
      <c r="R7" s="31" t="s">
        <v>20</v>
      </c>
      <c r="S7" s="32" t="s">
        <v>20</v>
      </c>
    </row>
    <row r="8" spans="1:19" ht="14.25" thickBot="1">
      <c r="A8" s="17" t="s">
        <v>16</v>
      </c>
      <c r="B8" s="18">
        <f>SUM(B5:B7)</f>
        <v>2560</v>
      </c>
      <c r="C8" s="21">
        <v>0.565</v>
      </c>
      <c r="D8" s="22">
        <f>SUM(D5:D7)</f>
        <v>18800</v>
      </c>
      <c r="E8" s="21">
        <v>1.047</v>
      </c>
      <c r="F8" s="22">
        <f>SUM(F5:F7)</f>
        <v>39030</v>
      </c>
      <c r="G8" s="21">
        <v>1.23</v>
      </c>
      <c r="H8" s="22">
        <f>SUM(H5:H7)</f>
        <v>60390</v>
      </c>
      <c r="I8" s="21">
        <v>1.147</v>
      </c>
      <c r="J8" s="22">
        <f>SUM(J5:J7)</f>
        <v>5660</v>
      </c>
      <c r="K8" s="36">
        <v>0.922</v>
      </c>
      <c r="L8" s="19">
        <f>SUM(L5:L7)</f>
        <v>66050</v>
      </c>
      <c r="M8" s="20">
        <v>1.124</v>
      </c>
      <c r="N8" s="22" t="s">
        <v>20</v>
      </c>
      <c r="O8" s="21" t="s">
        <v>20</v>
      </c>
      <c r="P8" s="22" t="s">
        <v>20</v>
      </c>
      <c r="Q8" s="21" t="s">
        <v>20</v>
      </c>
      <c r="R8" s="19" t="s">
        <v>20</v>
      </c>
      <c r="S8" s="20" t="s">
        <v>20</v>
      </c>
    </row>
    <row r="9" spans="1:19" ht="13.5">
      <c r="A9" s="23" t="s">
        <v>4</v>
      </c>
      <c r="B9" s="24">
        <v>880</v>
      </c>
      <c r="C9" s="27">
        <v>0.838</v>
      </c>
      <c r="D9" s="28">
        <v>6520</v>
      </c>
      <c r="E9" s="27">
        <v>1.043</v>
      </c>
      <c r="F9" s="28">
        <v>14060</v>
      </c>
      <c r="G9" s="27">
        <v>1.162</v>
      </c>
      <c r="H9" s="28">
        <f>B9+D9+F9</f>
        <v>21460</v>
      </c>
      <c r="I9" s="27">
        <v>1.105</v>
      </c>
      <c r="J9" s="28">
        <v>2020</v>
      </c>
      <c r="K9" s="37">
        <v>0.863</v>
      </c>
      <c r="L9" s="25">
        <f>H9+J9</f>
        <v>23480</v>
      </c>
      <c r="M9" s="26">
        <v>1.08</v>
      </c>
      <c r="N9" s="28" t="s">
        <v>20</v>
      </c>
      <c r="O9" s="27" t="s">
        <v>20</v>
      </c>
      <c r="P9" s="28" t="s">
        <v>20</v>
      </c>
      <c r="Q9" s="27" t="s">
        <v>20</v>
      </c>
      <c r="R9" s="25" t="s">
        <v>20</v>
      </c>
      <c r="S9" s="26" t="s">
        <v>20</v>
      </c>
    </row>
    <row r="10" spans="1:19" ht="13.5">
      <c r="A10" s="10" t="s">
        <v>5</v>
      </c>
      <c r="B10" s="11">
        <v>780</v>
      </c>
      <c r="C10" s="27">
        <v>0.78</v>
      </c>
      <c r="D10" s="15">
        <v>6120</v>
      </c>
      <c r="E10" s="27">
        <v>0.979</v>
      </c>
      <c r="F10" s="15">
        <v>13550</v>
      </c>
      <c r="G10" s="27">
        <v>1.176</v>
      </c>
      <c r="H10" s="15">
        <f>B10+D10+F10</f>
        <v>20450</v>
      </c>
      <c r="I10" s="27">
        <v>1.09</v>
      </c>
      <c r="J10" s="15">
        <v>2240</v>
      </c>
      <c r="K10" s="37">
        <v>1.062</v>
      </c>
      <c r="L10" s="12">
        <f>H10+J10</f>
        <v>22690</v>
      </c>
      <c r="M10" s="26">
        <v>1.087</v>
      </c>
      <c r="N10" s="15" t="s">
        <v>20</v>
      </c>
      <c r="O10" s="27" t="s">
        <v>20</v>
      </c>
      <c r="P10" s="15" t="s">
        <v>20</v>
      </c>
      <c r="Q10" s="27" t="s">
        <v>20</v>
      </c>
      <c r="R10" s="12" t="s">
        <v>20</v>
      </c>
      <c r="S10" s="26" t="s">
        <v>20</v>
      </c>
    </row>
    <row r="11" spans="1:19" ht="14.25" thickBot="1">
      <c r="A11" s="29" t="s">
        <v>6</v>
      </c>
      <c r="B11" s="30">
        <v>880</v>
      </c>
      <c r="C11" s="33">
        <v>0.772</v>
      </c>
      <c r="D11" s="34">
        <v>6900</v>
      </c>
      <c r="E11" s="33">
        <v>1.117</v>
      </c>
      <c r="F11" s="34">
        <v>14320</v>
      </c>
      <c r="G11" s="33">
        <v>1.187</v>
      </c>
      <c r="H11" s="34">
        <f>B11+D11+F11</f>
        <v>22100</v>
      </c>
      <c r="I11" s="33">
        <v>1.14</v>
      </c>
      <c r="J11" s="34">
        <v>2090</v>
      </c>
      <c r="K11" s="39">
        <v>1.015</v>
      </c>
      <c r="L11" s="31">
        <f>H11+J11</f>
        <v>24190</v>
      </c>
      <c r="M11" s="32">
        <v>1.128</v>
      </c>
      <c r="N11" s="34" t="s">
        <v>20</v>
      </c>
      <c r="O11" s="33" t="s">
        <v>20</v>
      </c>
      <c r="P11" s="34" t="s">
        <v>20</v>
      </c>
      <c r="Q11" s="33" t="s">
        <v>20</v>
      </c>
      <c r="R11" s="31" t="s">
        <v>20</v>
      </c>
      <c r="S11" s="32" t="s">
        <v>20</v>
      </c>
    </row>
    <row r="12" spans="1:19" ht="14.25" thickBot="1">
      <c r="A12" s="17" t="s">
        <v>7</v>
      </c>
      <c r="B12" s="18">
        <f>SUM(B9:B11)</f>
        <v>2540</v>
      </c>
      <c r="C12" s="21">
        <v>0.796</v>
      </c>
      <c r="D12" s="22">
        <f>SUM(D9:D11)</f>
        <v>19540</v>
      </c>
      <c r="E12" s="21">
        <v>1.046</v>
      </c>
      <c r="F12" s="22">
        <f>SUM(F9:F11)</f>
        <v>41930</v>
      </c>
      <c r="G12" s="21">
        <v>1.175</v>
      </c>
      <c r="H12" s="22">
        <f>SUM(H9:H11)</f>
        <v>64010</v>
      </c>
      <c r="I12" s="21">
        <v>1.112</v>
      </c>
      <c r="J12" s="19">
        <f>SUM(J9:J11)</f>
        <v>6350</v>
      </c>
      <c r="K12" s="36">
        <v>0.975</v>
      </c>
      <c r="L12" s="19">
        <f>SUM(L9:L11)</f>
        <v>70360</v>
      </c>
      <c r="M12" s="20">
        <v>1.098</v>
      </c>
      <c r="N12" s="19" t="s">
        <v>20</v>
      </c>
      <c r="O12" s="21" t="s">
        <v>20</v>
      </c>
      <c r="P12" s="19" t="s">
        <v>20</v>
      </c>
      <c r="Q12" s="21" t="s">
        <v>20</v>
      </c>
      <c r="R12" s="19" t="s">
        <v>20</v>
      </c>
      <c r="S12" s="20" t="s">
        <v>20</v>
      </c>
    </row>
    <row r="13" spans="1:19" ht="14.25" thickBot="1">
      <c r="A13" s="17" t="s">
        <v>17</v>
      </c>
      <c r="B13" s="18">
        <f>SUM(B12,B8)</f>
        <v>5100</v>
      </c>
      <c r="C13" s="21">
        <v>0.829</v>
      </c>
      <c r="D13" s="22">
        <f>SUM(D12,D8)</f>
        <v>38340</v>
      </c>
      <c r="E13" s="21">
        <v>1.046</v>
      </c>
      <c r="F13" s="19">
        <f>SUM(F12,F8)</f>
        <v>80960</v>
      </c>
      <c r="G13" s="21">
        <v>1.201</v>
      </c>
      <c r="H13" s="19">
        <f>SUM(H12,H8)</f>
        <v>124400</v>
      </c>
      <c r="I13" s="21">
        <v>1.129</v>
      </c>
      <c r="J13" s="19">
        <f>SUM(J12,J8)</f>
        <v>12010</v>
      </c>
      <c r="K13" s="36">
        <v>0.949</v>
      </c>
      <c r="L13" s="19">
        <f>SUM(L12,L8)</f>
        <v>136410</v>
      </c>
      <c r="M13" s="20">
        <v>1.11</v>
      </c>
      <c r="N13" s="19">
        <v>695</v>
      </c>
      <c r="O13" s="21">
        <v>1.165</v>
      </c>
      <c r="P13" s="19">
        <v>69</v>
      </c>
      <c r="Q13" s="21">
        <v>1</v>
      </c>
      <c r="R13" s="19">
        <v>764</v>
      </c>
      <c r="S13" s="20">
        <v>1.148</v>
      </c>
    </row>
    <row r="14" spans="1:19" ht="13.5">
      <c r="A14" s="23" t="s">
        <v>8</v>
      </c>
      <c r="B14" s="24">
        <v>930</v>
      </c>
      <c r="C14" s="27">
        <v>0.802</v>
      </c>
      <c r="D14" s="28">
        <v>6470</v>
      </c>
      <c r="E14" s="27">
        <v>1.002</v>
      </c>
      <c r="F14" s="28">
        <v>14750</v>
      </c>
      <c r="G14" s="27">
        <v>1.191</v>
      </c>
      <c r="H14" s="28">
        <f>B14+D14+F14</f>
        <v>22150</v>
      </c>
      <c r="I14" s="27">
        <v>1.108</v>
      </c>
      <c r="J14" s="6">
        <v>1970</v>
      </c>
      <c r="K14" s="37">
        <v>1.042</v>
      </c>
      <c r="L14" s="25">
        <f>H14+J14</f>
        <v>24120</v>
      </c>
      <c r="M14" s="26">
        <v>1.102</v>
      </c>
      <c r="N14" s="6" t="s">
        <v>20</v>
      </c>
      <c r="O14" s="27" t="s">
        <v>20</v>
      </c>
      <c r="P14" s="6" t="s">
        <v>20</v>
      </c>
      <c r="Q14" s="27" t="s">
        <v>20</v>
      </c>
      <c r="R14" s="25" t="s">
        <v>20</v>
      </c>
      <c r="S14" s="26" t="s">
        <v>20</v>
      </c>
    </row>
    <row r="15" spans="1:19" ht="13.5">
      <c r="A15" s="10" t="s">
        <v>9</v>
      </c>
      <c r="B15" s="11">
        <v>610</v>
      </c>
      <c r="C15" s="14" t="s">
        <v>35</v>
      </c>
      <c r="D15" s="15">
        <v>5770</v>
      </c>
      <c r="E15" s="14">
        <v>1.027</v>
      </c>
      <c r="F15" s="15">
        <v>13840</v>
      </c>
      <c r="G15" s="14">
        <v>1.228</v>
      </c>
      <c r="H15" s="15">
        <f>B15+D15+F15</f>
        <v>20220</v>
      </c>
      <c r="I15" s="14">
        <v>1.151</v>
      </c>
      <c r="J15" s="12">
        <v>1900</v>
      </c>
      <c r="K15" s="38">
        <v>1.131</v>
      </c>
      <c r="L15" s="12">
        <f>H15+J15</f>
        <v>22120</v>
      </c>
      <c r="M15" s="13">
        <v>1.149</v>
      </c>
      <c r="N15" s="12" t="s">
        <v>20</v>
      </c>
      <c r="O15" s="14" t="s">
        <v>20</v>
      </c>
      <c r="P15" s="12" t="s">
        <v>20</v>
      </c>
      <c r="Q15" s="14" t="s">
        <v>20</v>
      </c>
      <c r="R15" s="12" t="s">
        <v>20</v>
      </c>
      <c r="S15" s="13" t="s">
        <v>20</v>
      </c>
    </row>
    <row r="16" spans="1:19" ht="14.25" thickBot="1">
      <c r="A16" s="29" t="s">
        <v>10</v>
      </c>
      <c r="B16" s="30">
        <v>800</v>
      </c>
      <c r="C16" s="14">
        <v>0.678</v>
      </c>
      <c r="D16" s="34">
        <v>6500</v>
      </c>
      <c r="E16" s="38">
        <v>1.022</v>
      </c>
      <c r="F16" s="31">
        <v>14080</v>
      </c>
      <c r="G16" s="38">
        <v>1.179</v>
      </c>
      <c r="H16" s="31">
        <f>B16+D16+F16</f>
        <v>21380</v>
      </c>
      <c r="I16" s="38">
        <v>1.098</v>
      </c>
      <c r="J16" s="31">
        <v>1780</v>
      </c>
      <c r="K16" s="38">
        <v>0.832</v>
      </c>
      <c r="L16" s="31">
        <f>H16+J16</f>
        <v>23160</v>
      </c>
      <c r="M16" s="32">
        <v>1.071</v>
      </c>
      <c r="N16" s="16" t="s">
        <v>20</v>
      </c>
      <c r="O16" s="38" t="s">
        <v>20</v>
      </c>
      <c r="P16" s="31" t="s">
        <v>20</v>
      </c>
      <c r="Q16" s="38" t="s">
        <v>20</v>
      </c>
      <c r="R16" s="31" t="s">
        <v>20</v>
      </c>
      <c r="S16" s="32" t="s">
        <v>20</v>
      </c>
    </row>
    <row r="17" spans="1:19" ht="14.25" thickBot="1">
      <c r="A17" s="17" t="s">
        <v>11</v>
      </c>
      <c r="B17" s="18">
        <f>SUM(B14:B16)</f>
        <v>2340</v>
      </c>
      <c r="C17" s="21">
        <v>0.775</v>
      </c>
      <c r="D17" s="22">
        <f>SUM(D14:D16)</f>
        <v>18740</v>
      </c>
      <c r="E17" s="36">
        <v>1.016</v>
      </c>
      <c r="F17" s="19">
        <f>SUM(F14:F16)</f>
        <v>42670</v>
      </c>
      <c r="G17" s="21">
        <v>1.199</v>
      </c>
      <c r="H17" s="19">
        <f>SUM(H14:H16)</f>
        <v>63750</v>
      </c>
      <c r="I17" s="36">
        <v>1.117</v>
      </c>
      <c r="J17" s="19">
        <f>SUM(J14:J16)</f>
        <v>5650</v>
      </c>
      <c r="K17" s="36">
        <v>0.989</v>
      </c>
      <c r="L17" s="19">
        <f>SUM(L14:L16)</f>
        <v>69400</v>
      </c>
      <c r="M17" s="20">
        <v>1.106</v>
      </c>
      <c r="N17" s="22" t="s">
        <v>20</v>
      </c>
      <c r="O17" s="36" t="s">
        <v>20</v>
      </c>
      <c r="P17" s="19" t="s">
        <v>20</v>
      </c>
      <c r="Q17" s="36" t="s">
        <v>20</v>
      </c>
      <c r="R17" s="19" t="s">
        <v>20</v>
      </c>
      <c r="S17" s="20" t="s">
        <v>20</v>
      </c>
    </row>
    <row r="18" spans="1:19" ht="13.5">
      <c r="A18" s="23" t="s">
        <v>12</v>
      </c>
      <c r="B18" s="5">
        <v>950</v>
      </c>
      <c r="C18" s="8">
        <v>0.779</v>
      </c>
      <c r="D18" s="9">
        <v>6170</v>
      </c>
      <c r="E18" s="8">
        <v>0.841</v>
      </c>
      <c r="F18" s="9">
        <v>13890</v>
      </c>
      <c r="G18" s="45">
        <v>1.062</v>
      </c>
      <c r="H18" s="6">
        <f>B18+D18+F18</f>
        <v>21010</v>
      </c>
      <c r="I18" s="45">
        <v>0.971</v>
      </c>
      <c r="J18" s="6">
        <v>1580</v>
      </c>
      <c r="K18" s="45">
        <v>0.738</v>
      </c>
      <c r="L18" s="6">
        <f>H18+J18</f>
        <v>22590</v>
      </c>
      <c r="M18" s="7">
        <v>0.95</v>
      </c>
      <c r="N18" s="6" t="s">
        <v>20</v>
      </c>
      <c r="O18" s="45" t="s">
        <v>20</v>
      </c>
      <c r="P18" s="6" t="s">
        <v>20</v>
      </c>
      <c r="Q18" s="45" t="s">
        <v>20</v>
      </c>
      <c r="R18" s="6" t="s">
        <v>20</v>
      </c>
      <c r="S18" s="7" t="s">
        <v>20</v>
      </c>
    </row>
    <row r="19" spans="1:19" ht="13.5">
      <c r="A19" s="10" t="s">
        <v>13</v>
      </c>
      <c r="B19" s="24">
        <v>810</v>
      </c>
      <c r="C19" s="27">
        <v>0.723</v>
      </c>
      <c r="D19" s="28">
        <v>6020</v>
      </c>
      <c r="E19" s="27">
        <v>0.935</v>
      </c>
      <c r="F19" s="28">
        <v>14020</v>
      </c>
      <c r="G19" s="27">
        <v>1.101</v>
      </c>
      <c r="H19" s="28">
        <f>B19+D19+F19</f>
        <v>20850</v>
      </c>
      <c r="I19" s="37">
        <v>1.028</v>
      </c>
      <c r="J19" s="25">
        <v>1890</v>
      </c>
      <c r="K19" s="37">
        <v>1.027</v>
      </c>
      <c r="L19" s="25">
        <f>H19+J19</f>
        <v>22740</v>
      </c>
      <c r="M19" s="26">
        <v>1.028</v>
      </c>
      <c r="N19" s="25" t="s">
        <v>20</v>
      </c>
      <c r="O19" s="37" t="s">
        <v>20</v>
      </c>
      <c r="P19" s="25" t="s">
        <v>20</v>
      </c>
      <c r="Q19" s="37" t="s">
        <v>20</v>
      </c>
      <c r="R19" s="25" t="s">
        <v>20</v>
      </c>
      <c r="S19" s="26" t="s">
        <v>20</v>
      </c>
    </row>
    <row r="20" spans="1:19" ht="14.25" thickBot="1">
      <c r="A20" s="29" t="s">
        <v>14</v>
      </c>
      <c r="B20" s="30">
        <v>700</v>
      </c>
      <c r="C20" s="33">
        <v>0.795</v>
      </c>
      <c r="D20" s="34">
        <v>5050</v>
      </c>
      <c r="E20" s="33">
        <v>0.84</v>
      </c>
      <c r="F20" s="34">
        <v>13350</v>
      </c>
      <c r="G20" s="33">
        <v>1.092</v>
      </c>
      <c r="H20" s="34">
        <f>B20+D20+F20</f>
        <v>19100</v>
      </c>
      <c r="I20" s="39">
        <v>0.999</v>
      </c>
      <c r="J20" s="31">
        <v>1620</v>
      </c>
      <c r="K20" s="39">
        <v>0.88</v>
      </c>
      <c r="L20" s="31">
        <f>H20+J20</f>
        <v>20720</v>
      </c>
      <c r="M20" s="32">
        <v>0.989</v>
      </c>
      <c r="N20" s="31" t="s">
        <v>20</v>
      </c>
      <c r="O20" s="39" t="s">
        <v>20</v>
      </c>
      <c r="P20" s="31" t="s">
        <v>20</v>
      </c>
      <c r="Q20" s="39" t="s">
        <v>20</v>
      </c>
      <c r="R20" s="31" t="s">
        <v>20</v>
      </c>
      <c r="S20" s="32" t="s">
        <v>20</v>
      </c>
    </row>
    <row r="21" spans="1:19" ht="14.25" thickBot="1">
      <c r="A21" s="17" t="s">
        <v>15</v>
      </c>
      <c r="B21" s="18">
        <f>SUM(B18:B20)</f>
        <v>2460</v>
      </c>
      <c r="C21" s="21">
        <v>0.764</v>
      </c>
      <c r="D21" s="22">
        <f>SUM(D18:D20)</f>
        <v>17240</v>
      </c>
      <c r="E21" s="21">
        <v>0.871</v>
      </c>
      <c r="F21" s="22">
        <f>SUM(F18:F20)</f>
        <v>41260</v>
      </c>
      <c r="G21" s="21">
        <v>1.085</v>
      </c>
      <c r="H21" s="22">
        <f>SUM(H18:H20)</f>
        <v>60960</v>
      </c>
      <c r="I21" s="21">
        <v>0.999</v>
      </c>
      <c r="J21" s="22">
        <f>SUM(J18:J20)</f>
        <v>5090</v>
      </c>
      <c r="K21" s="36">
        <v>0.875</v>
      </c>
      <c r="L21" s="19">
        <f>SUM(L18:L20)</f>
        <v>66050</v>
      </c>
      <c r="M21" s="20">
        <v>0.988</v>
      </c>
      <c r="N21" s="22" t="s">
        <v>20</v>
      </c>
      <c r="O21" s="21" t="s">
        <v>20</v>
      </c>
      <c r="P21" s="22" t="s">
        <v>20</v>
      </c>
      <c r="Q21" s="21" t="s">
        <v>20</v>
      </c>
      <c r="R21" s="46" t="s">
        <v>20</v>
      </c>
      <c r="S21" s="20" t="s">
        <v>20</v>
      </c>
    </row>
    <row r="22" spans="1:19" ht="14.25" thickBot="1">
      <c r="A22" s="17" t="s">
        <v>31</v>
      </c>
      <c r="B22" s="18">
        <f>SUM(B21,B17)</f>
        <v>4800</v>
      </c>
      <c r="C22" s="21">
        <v>0.769</v>
      </c>
      <c r="D22" s="22">
        <f>SUM(D21,D17)</f>
        <v>35980</v>
      </c>
      <c r="E22" s="21">
        <v>0.941</v>
      </c>
      <c r="F22" s="22">
        <f>SUM(F21,F17)</f>
        <v>83930</v>
      </c>
      <c r="G22" s="21">
        <v>1.14</v>
      </c>
      <c r="H22" s="22">
        <f>SUM(H21,H17)</f>
        <v>124710</v>
      </c>
      <c r="I22" s="21">
        <v>1.056</v>
      </c>
      <c r="J22" s="22">
        <f>SUM(J21,J17)</f>
        <v>10740</v>
      </c>
      <c r="K22" s="36">
        <v>0.931</v>
      </c>
      <c r="L22" s="19">
        <f>SUM(L21,L17)</f>
        <v>135450</v>
      </c>
      <c r="M22" s="20">
        <v>1.045</v>
      </c>
      <c r="N22" s="22">
        <v>720</v>
      </c>
      <c r="O22" s="21">
        <v>1.113</v>
      </c>
      <c r="P22" s="22">
        <v>67</v>
      </c>
      <c r="Q22" s="21">
        <v>1.141</v>
      </c>
      <c r="R22" s="46">
        <v>787</v>
      </c>
      <c r="S22" s="20">
        <v>1.116</v>
      </c>
    </row>
    <row r="23" spans="1:19" ht="14.25" thickBot="1">
      <c r="A23" s="17" t="s">
        <v>33</v>
      </c>
      <c r="B23" s="18">
        <f>SUM(B22,B13)</f>
        <v>9900</v>
      </c>
      <c r="C23" s="21">
        <v>0.799</v>
      </c>
      <c r="D23" s="22">
        <f>SUM(D22,D13)</f>
        <v>74320</v>
      </c>
      <c r="E23" s="36">
        <v>0.993</v>
      </c>
      <c r="F23" s="19">
        <f>SUM(F22,F13)</f>
        <v>164890</v>
      </c>
      <c r="G23" s="36">
        <v>1.169</v>
      </c>
      <c r="H23" s="19">
        <f>SUM(H22,H13)</f>
        <v>249110</v>
      </c>
      <c r="I23" s="36">
        <v>1.091</v>
      </c>
      <c r="J23" s="19">
        <f>SUM(J22,J13)</f>
        <v>22750</v>
      </c>
      <c r="K23" s="36">
        <v>0.941</v>
      </c>
      <c r="L23" s="19">
        <f>SUM(L22,L13)</f>
        <v>271860</v>
      </c>
      <c r="M23" s="20">
        <v>1.077</v>
      </c>
      <c r="N23" s="19">
        <f>N13+N22</f>
        <v>1415</v>
      </c>
      <c r="O23" s="36">
        <v>1.138</v>
      </c>
      <c r="P23" s="19">
        <f>P13+P22</f>
        <v>136</v>
      </c>
      <c r="Q23" s="36">
        <v>1.065</v>
      </c>
      <c r="R23" s="19">
        <f>R13+R22</f>
        <v>1551</v>
      </c>
      <c r="S23" s="20">
        <v>1.132</v>
      </c>
    </row>
  </sheetData>
  <mergeCells count="4">
    <mergeCell ref="A1:S1"/>
    <mergeCell ref="A3:A4"/>
    <mergeCell ref="B3:M3"/>
    <mergeCell ref="N3:S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="71" zoomScaleNormal="71" workbookViewId="0" topLeftCell="A1">
      <selection activeCell="B3" sqref="B3:G3"/>
    </sheetView>
  </sheetViews>
  <sheetFormatPr defaultColWidth="9.00390625" defaultRowHeight="13.5"/>
  <cols>
    <col min="1" max="1" width="11.25390625" style="0" bestFit="1" customWidth="1"/>
    <col min="2" max="7" width="9.875" style="0" bestFit="1" customWidth="1"/>
  </cols>
  <sheetData>
    <row r="1" spans="1:7" ht="13.5">
      <c r="A1" s="50" t="s">
        <v>36</v>
      </c>
      <c r="B1" s="51"/>
      <c r="C1" s="51"/>
      <c r="D1" s="51"/>
      <c r="E1" s="51"/>
      <c r="F1" s="51"/>
      <c r="G1" s="51"/>
    </row>
    <row r="2" ht="14.25" thickBot="1">
      <c r="A2" s="1"/>
    </row>
    <row r="3" spans="1:7" ht="14.25" thickBot="1">
      <c r="A3" s="52"/>
      <c r="B3" s="63" t="s">
        <v>37</v>
      </c>
      <c r="C3" s="64"/>
      <c r="D3" s="64"/>
      <c r="E3" s="64"/>
      <c r="F3" s="64"/>
      <c r="G3" s="65"/>
    </row>
    <row r="4" spans="1:7" ht="14.25" thickBot="1">
      <c r="A4" s="52"/>
      <c r="B4" s="47" t="s">
        <v>24</v>
      </c>
      <c r="C4" s="2" t="s">
        <v>25</v>
      </c>
      <c r="D4" s="2" t="s">
        <v>26</v>
      </c>
      <c r="E4" s="2" t="s">
        <v>27</v>
      </c>
      <c r="F4" s="2" t="s">
        <v>18</v>
      </c>
      <c r="G4" s="66" t="s">
        <v>38</v>
      </c>
    </row>
    <row r="5" spans="1:7" ht="13.5">
      <c r="A5" s="60">
        <v>32509</v>
      </c>
      <c r="B5" s="57">
        <v>58680</v>
      </c>
      <c r="C5" s="58">
        <v>24370</v>
      </c>
      <c r="D5" s="58">
        <v>54460</v>
      </c>
      <c r="E5" s="58">
        <f>B5+C5+D5</f>
        <v>137510</v>
      </c>
      <c r="F5" s="58">
        <v>54290</v>
      </c>
      <c r="G5" s="59">
        <f>E5+F5</f>
        <v>191800</v>
      </c>
    </row>
    <row r="6" spans="1:7" ht="13.5">
      <c r="A6" s="61">
        <v>32874</v>
      </c>
      <c r="B6" s="67">
        <v>66690</v>
      </c>
      <c r="C6" s="68">
        <v>24590</v>
      </c>
      <c r="D6" s="68">
        <v>62070</v>
      </c>
      <c r="E6" s="68">
        <f>B6+C6+D6</f>
        <v>153350</v>
      </c>
      <c r="F6" s="68">
        <v>58690</v>
      </c>
      <c r="G6" s="69">
        <f>E6+F6</f>
        <v>212040</v>
      </c>
    </row>
    <row r="7" spans="1:7" ht="13.5">
      <c r="A7" s="61">
        <v>33239</v>
      </c>
      <c r="B7" s="67">
        <v>63980</v>
      </c>
      <c r="C7" s="68">
        <v>26080</v>
      </c>
      <c r="D7" s="68">
        <v>63700</v>
      </c>
      <c r="E7" s="68">
        <f aca="true" t="shared" si="0" ref="E7:E20">B7+C7+D7</f>
        <v>153760</v>
      </c>
      <c r="F7" s="68">
        <v>63110</v>
      </c>
      <c r="G7" s="69">
        <f aca="true" t="shared" si="1" ref="G7:G20">E7+F7</f>
        <v>216870</v>
      </c>
    </row>
    <row r="8" spans="1:7" ht="13.5">
      <c r="A8" s="61">
        <v>33604</v>
      </c>
      <c r="B8" s="67">
        <v>60340</v>
      </c>
      <c r="C8" s="68">
        <v>27460</v>
      </c>
      <c r="D8" s="68">
        <v>63410</v>
      </c>
      <c r="E8" s="68">
        <f t="shared" si="0"/>
        <v>151210</v>
      </c>
      <c r="F8" s="68">
        <v>60720</v>
      </c>
      <c r="G8" s="69">
        <f t="shared" si="1"/>
        <v>211930</v>
      </c>
    </row>
    <row r="9" spans="1:7" ht="13.5">
      <c r="A9" s="61">
        <v>33970</v>
      </c>
      <c r="B9" s="67">
        <v>55100</v>
      </c>
      <c r="C9" s="68">
        <v>29750</v>
      </c>
      <c r="D9" s="68">
        <v>63570</v>
      </c>
      <c r="E9" s="68">
        <f t="shared" si="0"/>
        <v>148420</v>
      </c>
      <c r="F9" s="68">
        <v>66210</v>
      </c>
      <c r="G9" s="69">
        <f t="shared" si="1"/>
        <v>214630</v>
      </c>
    </row>
    <row r="10" spans="1:7" ht="13.5">
      <c r="A10" s="61">
        <v>34335</v>
      </c>
      <c r="B10" s="67">
        <v>45370</v>
      </c>
      <c r="C10" s="68">
        <v>31860</v>
      </c>
      <c r="D10" s="68">
        <v>73840</v>
      </c>
      <c r="E10" s="68">
        <f t="shared" si="0"/>
        <v>151070</v>
      </c>
      <c r="F10" s="68">
        <v>57780</v>
      </c>
      <c r="G10" s="69">
        <f t="shared" si="1"/>
        <v>208850</v>
      </c>
    </row>
    <row r="11" spans="1:7" ht="13.5">
      <c r="A11" s="61">
        <v>34700</v>
      </c>
      <c r="B11" s="67">
        <v>42100</v>
      </c>
      <c r="C11" s="68">
        <v>39670</v>
      </c>
      <c r="D11" s="68">
        <v>91970</v>
      </c>
      <c r="E11" s="68">
        <f t="shared" si="0"/>
        <v>173740</v>
      </c>
      <c r="F11" s="68">
        <v>52990</v>
      </c>
      <c r="G11" s="69">
        <f t="shared" si="1"/>
        <v>226730</v>
      </c>
    </row>
    <row r="12" spans="1:7" ht="13.5">
      <c r="A12" s="61">
        <v>35065</v>
      </c>
      <c r="B12" s="67">
        <v>41560</v>
      </c>
      <c r="C12" s="68">
        <v>46230</v>
      </c>
      <c r="D12" s="68">
        <v>97610</v>
      </c>
      <c r="E12" s="68">
        <f t="shared" si="0"/>
        <v>185400</v>
      </c>
      <c r="F12" s="68">
        <v>50300</v>
      </c>
      <c r="G12" s="69">
        <f t="shared" si="1"/>
        <v>235700</v>
      </c>
    </row>
    <row r="13" spans="1:7" ht="13.5">
      <c r="A13" s="61">
        <v>35431</v>
      </c>
      <c r="B13" s="67">
        <v>36930</v>
      </c>
      <c r="C13" s="68">
        <v>53210</v>
      </c>
      <c r="D13" s="68">
        <v>102380</v>
      </c>
      <c r="E13" s="68">
        <f t="shared" si="0"/>
        <v>192520</v>
      </c>
      <c r="F13" s="68">
        <v>36770</v>
      </c>
      <c r="G13" s="69">
        <f t="shared" si="1"/>
        <v>229290</v>
      </c>
    </row>
    <row r="14" spans="1:7" ht="13.5">
      <c r="A14" s="61">
        <v>35796</v>
      </c>
      <c r="B14" s="67">
        <v>32910</v>
      </c>
      <c r="C14" s="68">
        <v>58650</v>
      </c>
      <c r="D14" s="68">
        <v>113280</v>
      </c>
      <c r="E14" s="68">
        <f t="shared" si="0"/>
        <v>204840</v>
      </c>
      <c r="F14" s="68">
        <v>34230</v>
      </c>
      <c r="G14" s="69">
        <f t="shared" si="1"/>
        <v>239070</v>
      </c>
    </row>
    <row r="15" spans="1:7" ht="13.5">
      <c r="A15" s="61">
        <v>36161</v>
      </c>
      <c r="B15" s="67">
        <v>32910</v>
      </c>
      <c r="C15" s="68">
        <v>58650</v>
      </c>
      <c r="D15" s="68">
        <v>113280</v>
      </c>
      <c r="E15" s="68">
        <f t="shared" si="0"/>
        <v>204840</v>
      </c>
      <c r="F15" s="68">
        <v>34230</v>
      </c>
      <c r="G15" s="69">
        <f t="shared" si="1"/>
        <v>239070</v>
      </c>
    </row>
    <row r="16" spans="1:7" ht="13.5">
      <c r="A16" s="61">
        <v>36526</v>
      </c>
      <c r="B16" s="67">
        <v>25820</v>
      </c>
      <c r="C16" s="68">
        <v>63500</v>
      </c>
      <c r="D16" s="68">
        <v>133060</v>
      </c>
      <c r="E16" s="68">
        <f t="shared" si="0"/>
        <v>222380</v>
      </c>
      <c r="F16" s="68">
        <v>36270</v>
      </c>
      <c r="G16" s="69">
        <f t="shared" si="1"/>
        <v>258650</v>
      </c>
    </row>
    <row r="17" spans="1:7" ht="13.5">
      <c r="A17" s="61">
        <v>36892</v>
      </c>
      <c r="B17" s="67">
        <v>14870</v>
      </c>
      <c r="C17" s="68">
        <v>68050</v>
      </c>
      <c r="D17" s="68">
        <v>116720</v>
      </c>
      <c r="E17" s="68">
        <f t="shared" si="0"/>
        <v>199640</v>
      </c>
      <c r="F17" s="68">
        <v>30760</v>
      </c>
      <c r="G17" s="69">
        <f t="shared" si="1"/>
        <v>230400</v>
      </c>
    </row>
    <row r="18" spans="1:7" ht="13.5">
      <c r="A18" s="61">
        <v>37257</v>
      </c>
      <c r="B18" s="67">
        <v>12800</v>
      </c>
      <c r="C18" s="68">
        <v>69640</v>
      </c>
      <c r="D18" s="68">
        <v>125290</v>
      </c>
      <c r="E18" s="68">
        <f t="shared" si="0"/>
        <v>207730</v>
      </c>
      <c r="F18" s="68">
        <v>25830</v>
      </c>
      <c r="G18" s="69">
        <f t="shared" si="1"/>
        <v>233560</v>
      </c>
    </row>
    <row r="19" spans="1:7" ht="13.5">
      <c r="A19" s="61">
        <v>37622</v>
      </c>
      <c r="B19" s="67">
        <v>12390</v>
      </c>
      <c r="C19" s="68">
        <v>74870</v>
      </c>
      <c r="D19" s="68">
        <v>141030</v>
      </c>
      <c r="E19" s="68">
        <f t="shared" si="0"/>
        <v>228290</v>
      </c>
      <c r="F19" s="68">
        <v>24180</v>
      </c>
      <c r="G19" s="69">
        <f t="shared" si="1"/>
        <v>252470</v>
      </c>
    </row>
    <row r="20" spans="1:7" ht="14.25" thickBot="1">
      <c r="A20" s="62">
        <v>37987</v>
      </c>
      <c r="B20" s="70">
        <v>9900</v>
      </c>
      <c r="C20" s="71">
        <v>74320</v>
      </c>
      <c r="D20" s="71">
        <v>164890</v>
      </c>
      <c r="E20" s="71">
        <f t="shared" si="0"/>
        <v>249110</v>
      </c>
      <c r="F20" s="71">
        <v>22750</v>
      </c>
      <c r="G20" s="72">
        <f t="shared" si="1"/>
        <v>271860</v>
      </c>
    </row>
  </sheetData>
  <mergeCells count="3">
    <mergeCell ref="A1:G1"/>
    <mergeCell ref="A3:A4"/>
    <mergeCell ref="B3:G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ケムネット東京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Yamashita Hiroyuki</dc:creator>
  <cp:keywords/>
  <dc:description/>
  <cp:lastModifiedBy>-</cp:lastModifiedBy>
  <dcterms:created xsi:type="dcterms:W3CDTF">2000-12-11T03:42:59Z</dcterms:created>
  <dcterms:modified xsi:type="dcterms:W3CDTF">2005-10-02T16:25:18Z</dcterms:modified>
  <cp:category/>
  <cp:version/>
  <cp:contentType/>
  <cp:contentStatus/>
</cp:coreProperties>
</file>