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4"/>
  </bookViews>
  <sheets>
    <sheet name="2021.1" sheetId="1" r:id="rId1"/>
    <sheet name="2021.2" sheetId="2" r:id="rId2"/>
    <sheet name="2021.3" sheetId="3" r:id="rId3"/>
    <sheet name="2021.4" sheetId="4" r:id="rId4"/>
    <sheet name="2021.5" sheetId="5" r:id="rId5"/>
    <sheet name="Sheet2" sheetId="6" r:id="rId6"/>
  </sheets>
  <definedNames>
    <definedName name="_xlnm.Print_Area" localSheetId="0">'2021.1'!$A$1:$I$42</definedName>
    <definedName name="_xlnm.Print_Area" localSheetId="1">'2021.2'!$A$1:$I$42</definedName>
  </definedNames>
  <calcPr fullCalcOnLoad="1"/>
</workbook>
</file>

<file path=xl/sharedStrings.xml><?xml version="1.0" encoding="utf-8"?>
<sst xmlns="http://schemas.openxmlformats.org/spreadsheetml/2006/main" count="261" uniqueCount="60">
  <si>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</si>
  <si>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</si>
  <si>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</si>
  <si>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</si>
  <si>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</si>
  <si>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</si>
  <si>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</si>
  <si>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</si>
  <si>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</si>
  <si>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</si>
  <si>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</si>
  <si>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</si>
  <si>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</si>
  <si>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</si>
  <si>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</si>
  <si>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</si>
  <si>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</si>
  <si>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</si>
  <si>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</si>
  <si>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</si>
  <si>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</si>
  <si>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</si>
  <si>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</si>
  <si>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</si>
  <si>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</si>
  <si>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</si>
  <si>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</si>
  <si>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</si>
  <si>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</si>
  <si>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</si>
  <si>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</si>
  <si>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</si>
  <si>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</si>
  <si>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</si>
  <si>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</si>
  <si>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t>.</t>
  </si>
  <si>
    <t>月報P.1　ゴム工業タイヤ計</t>
  </si>
  <si>
    <t>その他計</t>
  </si>
  <si>
    <t>2021.3.</t>
  </si>
  <si>
    <r>
      <t>　　　　　　</t>
    </r>
    <r>
      <rPr>
        <b/>
        <u val="single"/>
        <sz val="14"/>
        <rFont val="ＭＳ Ｐゴシック"/>
        <family val="3"/>
      </rPr>
      <t xml:space="preserve">　2021年1月カーボンブラック品種別実績 </t>
    </r>
  </si>
  <si>
    <t>1月</t>
  </si>
  <si>
    <t>1月</t>
  </si>
  <si>
    <r>
      <t>　　　　　　</t>
    </r>
    <r>
      <rPr>
        <b/>
        <u val="single"/>
        <sz val="14"/>
        <rFont val="ＭＳ Ｐゴシック"/>
        <family val="3"/>
      </rPr>
      <t xml:space="preserve">　2021年2月カーボンブラック品種別実績 </t>
    </r>
  </si>
  <si>
    <t>2月</t>
  </si>
  <si>
    <t>2月</t>
  </si>
  <si>
    <t>2020年.1月</t>
  </si>
  <si>
    <t>2020年.2月</t>
  </si>
  <si>
    <t>2021.4.6</t>
  </si>
  <si>
    <t>3月</t>
  </si>
  <si>
    <r>
      <t>　　　　　　</t>
    </r>
    <r>
      <rPr>
        <b/>
        <u val="single"/>
        <sz val="14"/>
        <rFont val="ＭＳ Ｐゴシック"/>
        <family val="3"/>
      </rPr>
      <t xml:space="preserve">　2021年3月カーボンブラック品種別実績 </t>
    </r>
  </si>
  <si>
    <t>3月</t>
  </si>
  <si>
    <t>2021. 5. 6</t>
  </si>
  <si>
    <r>
      <t>　　　　　　</t>
    </r>
    <r>
      <rPr>
        <b/>
        <u val="single"/>
        <sz val="14"/>
        <rFont val="ＭＳ Ｐゴシック"/>
        <family val="3"/>
      </rPr>
      <t xml:space="preserve">　2021年4月カーボンブラック品種別実績 </t>
    </r>
  </si>
  <si>
    <t>4月</t>
  </si>
  <si>
    <t>4月</t>
  </si>
  <si>
    <t>2021. 6. 3</t>
  </si>
  <si>
    <r>
      <t>　　　　　　</t>
    </r>
    <r>
      <rPr>
        <b/>
        <u val="single"/>
        <sz val="14"/>
        <rFont val="ＭＳ Ｐゴシック"/>
        <family val="3"/>
      </rPr>
      <t xml:space="preserve">　2021年5月カーボンブラック品種別実績 </t>
    </r>
  </si>
  <si>
    <t>5月</t>
  </si>
  <si>
    <t>5月</t>
  </si>
  <si>
    <t>2021.7.5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</si>
</sst>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¥&quot;#,##0.0;&quot;¥&quot;\-#,##0.0"/>
    <numFmt numFmtId="183" formatCode="#,##0.0_ "/>
    <numFmt numFmtId="184" formatCode="0.0%"/>
    <numFmt numFmtId="185" formatCode="#,##0_ "/>
    <numFmt numFmtId="186" formatCode="#,##0_);[Red]\(#,##0\)"/>
    <numFmt numFmtId="187" formatCode="#,##0.0;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7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28" borderId="32" xfId="0" applyFont="1" applyFill="1" applyBorder="1" applyAlignment="1">
      <alignment horizontal="center" vertical="center"/>
    </xf>
    <xf numFmtId="3" fontId="0" fillId="28" borderId="12" xfId="0" applyNumberFormat="1" applyFill="1" applyBorder="1" applyAlignment="1">
      <alignment vertical="center"/>
    </xf>
    <xf numFmtId="3" fontId="0" fillId="28" borderId="33" xfId="0" applyNumberFormat="1" applyFill="1" applyBorder="1" applyAlignment="1">
      <alignment vertical="center"/>
    </xf>
    <xf numFmtId="3" fontId="0" fillId="28" borderId="34" xfId="0" applyNumberForma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36" xfId="0" applyNumberFormat="1" applyFill="1" applyBorder="1" applyAlignment="1">
      <alignment vertical="center"/>
    </xf>
    <xf numFmtId="0" fontId="4" fillId="28" borderId="37" xfId="0" applyFont="1" applyFill="1" applyBorder="1" applyAlignment="1">
      <alignment horizontal="center" vertical="center"/>
    </xf>
    <xf numFmtId="184" fontId="0" fillId="28" borderId="38" xfId="0" applyNumberFormat="1" applyFill="1" applyBorder="1" applyAlignment="1">
      <alignment vertical="center"/>
    </xf>
    <xf numFmtId="37" fontId="0" fillId="28" borderId="13" xfId="0" applyNumberFormat="1" applyFill="1" applyBorder="1" applyAlignment="1">
      <alignment vertical="center"/>
    </xf>
    <xf numFmtId="37" fontId="0" fillId="28" borderId="20" xfId="0" applyNumberFormat="1" applyFill="1" applyBorder="1" applyAlignment="1">
      <alignment vertical="center"/>
    </xf>
    <xf numFmtId="37" fontId="0" fillId="28" borderId="39" xfId="0" applyNumberFormat="1" applyFill="1" applyBorder="1" applyAlignment="1">
      <alignment vertical="center"/>
    </xf>
    <xf numFmtId="37" fontId="0" fillId="0" borderId="40" xfId="0" applyNumberFormat="1" applyBorder="1" applyAlignment="1">
      <alignment vertical="center"/>
    </xf>
    <xf numFmtId="37" fontId="0" fillId="0" borderId="41" xfId="0" applyNumberFormat="1" applyBorder="1" applyAlignment="1">
      <alignment vertical="center"/>
    </xf>
    <xf numFmtId="37" fontId="0" fillId="0" borderId="42" xfId="0" applyNumberFormat="1" applyBorder="1" applyAlignment="1">
      <alignment vertical="center"/>
    </xf>
    <xf numFmtId="37" fontId="0" fillId="28" borderId="13" xfId="0" applyNumberFormat="1" applyFill="1" applyBorder="1" applyAlignment="1">
      <alignment horizontal="right" vertical="center"/>
    </xf>
    <xf numFmtId="37" fontId="0" fillId="28" borderId="20" xfId="0" applyNumberFormat="1" applyFill="1" applyBorder="1" applyAlignment="1">
      <alignment horizontal="right" vertical="center"/>
    </xf>
    <xf numFmtId="37" fontId="0" fillId="28" borderId="43" xfId="0" applyNumberFormat="1" applyFill="1" applyBorder="1" applyAlignment="1">
      <alignment horizontal="right" vertical="center"/>
    </xf>
    <xf numFmtId="37" fontId="0" fillId="0" borderId="44" xfId="0" applyNumberFormat="1" applyBorder="1" applyAlignment="1">
      <alignment vertical="center"/>
    </xf>
    <xf numFmtId="37" fontId="0" fillId="0" borderId="14" xfId="0" applyNumberFormat="1" applyBorder="1" applyAlignment="1">
      <alignment vertical="center"/>
    </xf>
    <xf numFmtId="37" fontId="0" fillId="0" borderId="0" xfId="0" applyNumberFormat="1" applyAlignment="1">
      <alignment vertical="center"/>
    </xf>
    <xf numFmtId="37" fontId="0" fillId="0" borderId="45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0" fillId="0" borderId="46" xfId="0" applyNumberFormat="1" applyBorder="1" applyAlignment="1">
      <alignment vertical="center"/>
    </xf>
    <xf numFmtId="1" fontId="0" fillId="0" borderId="47" xfId="0" applyNumberFormat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1" fontId="0" fillId="0" borderId="46" xfId="0" applyNumberFormat="1" applyBorder="1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37" fontId="0" fillId="0" borderId="46" xfId="0" applyNumberFormat="1" applyBorder="1" applyAlignment="1">
      <alignment horizontal="center" vertical="center"/>
    </xf>
    <xf numFmtId="187" fontId="0" fillId="0" borderId="48" xfId="0" applyNumberFormat="1" applyBorder="1" applyAlignment="1">
      <alignment horizontal="right" vertical="center"/>
    </xf>
    <xf numFmtId="37" fontId="0" fillId="0" borderId="35" xfId="0" applyNumberFormat="1" applyBorder="1" applyAlignment="1">
      <alignment horizontal="center" vertical="center"/>
    </xf>
    <xf numFmtId="37" fontId="0" fillId="0" borderId="49" xfId="0" applyNumberFormat="1" applyBorder="1" applyAlignment="1">
      <alignment vertical="center"/>
    </xf>
    <xf numFmtId="1" fontId="0" fillId="0" borderId="50" xfId="0" applyNumberFormat="1" applyBorder="1" applyAlignment="1">
      <alignment vertical="center"/>
    </xf>
    <xf numFmtId="187" fontId="0" fillId="0" borderId="17" xfId="0" applyNumberFormat="1" applyBorder="1" applyAlignment="1">
      <alignment horizontal="right" vertical="center"/>
    </xf>
    <xf numFmtId="37" fontId="0" fillId="0" borderId="19" xfId="0" applyNumberFormat="1" applyBorder="1" applyAlignment="1">
      <alignment horizontal="center" vertical="center"/>
    </xf>
    <xf numFmtId="37" fontId="0" fillId="28" borderId="51" xfId="0" applyNumberFormat="1" applyFill="1" applyBorder="1" applyAlignment="1">
      <alignment vertical="center"/>
    </xf>
    <xf numFmtId="187" fontId="0" fillId="28" borderId="51" xfId="0" applyNumberFormat="1" applyFont="1" applyFill="1" applyBorder="1" applyAlignment="1">
      <alignment vertical="center"/>
    </xf>
    <xf numFmtId="37" fontId="0" fillId="28" borderId="52" xfId="0" applyNumberFormat="1" applyFill="1" applyBorder="1" applyAlignment="1">
      <alignment vertical="center"/>
    </xf>
    <xf numFmtId="187" fontId="0" fillId="28" borderId="53" xfId="0" applyNumberFormat="1" applyFill="1" applyBorder="1" applyAlignment="1">
      <alignment horizontal="right" vertical="center"/>
    </xf>
    <xf numFmtId="187" fontId="0" fillId="28" borderId="53" xfId="0" applyNumberFormat="1" applyFill="1" applyBorder="1" applyAlignment="1">
      <alignment vertical="center"/>
    </xf>
    <xf numFmtId="187" fontId="0" fillId="0" borderId="50" xfId="0" applyNumberFormat="1" applyFont="1" applyBorder="1" applyAlignment="1">
      <alignment vertical="center"/>
    </xf>
    <xf numFmtId="37" fontId="0" fillId="0" borderId="24" xfId="0" applyNumberFormat="1" applyBorder="1" applyAlignment="1">
      <alignment vertical="center"/>
    </xf>
    <xf numFmtId="187" fontId="0" fillId="0" borderId="35" xfId="0" applyNumberFormat="1" applyFont="1" applyBorder="1" applyAlignment="1">
      <alignment vertical="center"/>
    </xf>
    <xf numFmtId="37" fontId="0" fillId="0" borderId="54" xfId="0" applyNumberFormat="1" applyBorder="1" applyAlignment="1">
      <alignment vertical="center"/>
    </xf>
    <xf numFmtId="37" fontId="0" fillId="28" borderId="14" xfId="0" applyNumberFormat="1" applyFill="1" applyBorder="1" applyAlignment="1">
      <alignment vertical="center"/>
    </xf>
    <xf numFmtId="187" fontId="0" fillId="28" borderId="16" xfId="0" applyNumberFormat="1" applyFill="1" applyBorder="1" applyAlignment="1">
      <alignment vertical="center"/>
    </xf>
    <xf numFmtId="187" fontId="0" fillId="0" borderId="50" xfId="0" applyNumberFormat="1" applyFill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7" fontId="0" fillId="0" borderId="55" xfId="0" applyNumberFormat="1" applyBorder="1" applyAlignment="1">
      <alignment horizontal="right" vertical="center"/>
    </xf>
    <xf numFmtId="37" fontId="0" fillId="0" borderId="56" xfId="0" applyNumberFormat="1" applyFill="1" applyBorder="1" applyAlignment="1">
      <alignment vertical="center"/>
    </xf>
    <xf numFmtId="184" fontId="0" fillId="0" borderId="38" xfId="0" applyNumberFormat="1" applyFill="1" applyBorder="1" applyAlignment="1">
      <alignment vertical="center"/>
    </xf>
    <xf numFmtId="184" fontId="0" fillId="0" borderId="1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0" fillId="0" borderId="0" xfId="0" applyFont="1" applyAlignment="1">
      <alignment vertical="center"/>
    </xf>
    <xf numFmtId="38" fontId="40" fillId="0" borderId="0" xfId="48" applyFont="1" applyAlignment="1">
      <alignment vertical="center"/>
    </xf>
    <xf numFmtId="37" fontId="41" fillId="28" borderId="13" xfId="0" applyNumberFormat="1" applyFont="1" applyFill="1" applyBorder="1" applyAlignment="1">
      <alignment horizontal="right" vertical="center"/>
    </xf>
    <xf numFmtId="37" fontId="41" fillId="28" borderId="20" xfId="0" applyNumberFormat="1" applyFont="1" applyFill="1" applyBorder="1" applyAlignment="1">
      <alignment horizontal="right" vertical="center"/>
    </xf>
    <xf numFmtId="37" fontId="41" fillId="28" borderId="43" xfId="0" applyNumberFormat="1" applyFont="1" applyFill="1" applyBorder="1" applyAlignment="1">
      <alignment horizontal="right" vertical="center"/>
    </xf>
    <xf numFmtId="37" fontId="0" fillId="0" borderId="20" xfId="0" applyNumberFormat="1" applyBorder="1" applyAlignment="1">
      <alignment vertical="center"/>
    </xf>
    <xf numFmtId="187" fontId="0" fillId="28" borderId="51" xfId="0" applyNumberFormat="1" applyFill="1" applyBorder="1" applyAlignment="1">
      <alignment vertical="center"/>
    </xf>
    <xf numFmtId="187" fontId="0" fillId="0" borderId="50" xfId="0" applyNumberFormat="1" applyBorder="1" applyAlignment="1">
      <alignment vertical="center"/>
    </xf>
    <xf numFmtId="37" fontId="0" fillId="0" borderId="56" xfId="0" applyNumberFormat="1" applyBorder="1" applyAlignment="1">
      <alignment vertical="center"/>
    </xf>
    <xf numFmtId="184" fontId="0" fillId="0" borderId="38" xfId="0" applyNumberFormat="1" applyBorder="1" applyAlignment="1">
      <alignment vertical="center"/>
    </xf>
    <xf numFmtId="184" fontId="0" fillId="0" borderId="18" xfId="0" applyNumberFormat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9"/>
  <sheetViews>
    <sheetView zoomScalePageLayoutView="0" workbookViewId="0" topLeftCell="A13">
      <selection activeCell="B39" sqref="B39:J39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04" t="s">
        <v>38</v>
      </c>
      <c r="I1" s="105"/>
    </row>
    <row r="2" ht="13.5">
      <c r="H2" t="s">
        <v>0</v>
      </c>
    </row>
    <row r="5" spans="3:7" ht="17.25">
      <c r="C5" s="8" t="s">
        <v>39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5.75" customHeight="1" thickBot="1">
      <c r="B7" t="s">
        <v>33</v>
      </c>
    </row>
    <row r="8" spans="2:9" ht="14.25">
      <c r="B8" s="10"/>
      <c r="C8" s="11"/>
      <c r="D8" s="106" t="s">
        <v>29</v>
      </c>
      <c r="E8" s="107"/>
      <c r="F8" s="108" t="s">
        <v>30</v>
      </c>
      <c r="G8" s="109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40</v>
      </c>
      <c r="E9" s="16" t="s">
        <v>4</v>
      </c>
      <c r="F9" s="38" t="s">
        <v>40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49">
        <v>7817</v>
      </c>
      <c r="E10" s="52">
        <v>7817</v>
      </c>
      <c r="F10" s="55">
        <v>7409</v>
      </c>
      <c r="G10" s="52">
        <v>7409</v>
      </c>
      <c r="H10" s="59">
        <v>20841</v>
      </c>
      <c r="I10" s="62">
        <v>281</v>
      </c>
    </row>
    <row r="11" spans="2:9" ht="14.25">
      <c r="B11" s="19" t="s">
        <v>8</v>
      </c>
      <c r="C11" s="21" t="s">
        <v>9</v>
      </c>
      <c r="D11" s="50">
        <v>19854</v>
      </c>
      <c r="E11" s="53">
        <v>19854</v>
      </c>
      <c r="F11" s="56">
        <v>18633</v>
      </c>
      <c r="G11" s="53">
        <v>18633</v>
      </c>
      <c r="H11" s="60">
        <v>21861</v>
      </c>
      <c r="I11" s="63">
        <v>117</v>
      </c>
    </row>
    <row r="12" spans="2:9" ht="14.25">
      <c r="B12" s="19" t="s">
        <v>10</v>
      </c>
      <c r="C12" s="21" t="s">
        <v>11</v>
      </c>
      <c r="D12" s="50">
        <v>8208</v>
      </c>
      <c r="E12" s="53">
        <v>8208</v>
      </c>
      <c r="F12" s="56">
        <v>8284</v>
      </c>
      <c r="G12" s="53">
        <v>8284</v>
      </c>
      <c r="H12" s="60">
        <v>8626</v>
      </c>
      <c r="I12" s="63">
        <v>104</v>
      </c>
    </row>
    <row r="13" spans="2:9" ht="14.25">
      <c r="B13" s="19" t="s">
        <v>12</v>
      </c>
      <c r="C13" s="21" t="s">
        <v>13</v>
      </c>
      <c r="D13" s="50">
        <v>2966</v>
      </c>
      <c r="E13" s="53">
        <v>2966</v>
      </c>
      <c r="F13" s="56">
        <v>3492</v>
      </c>
      <c r="G13" s="53">
        <v>3492</v>
      </c>
      <c r="H13" s="60">
        <v>3614</v>
      </c>
      <c r="I13" s="63">
        <v>103</v>
      </c>
    </row>
    <row r="14" spans="2:9" ht="14.25">
      <c r="B14" s="19" t="s">
        <v>14</v>
      </c>
      <c r="C14" s="21" t="s">
        <v>15</v>
      </c>
      <c r="D14" s="50">
        <v>3175</v>
      </c>
      <c r="E14" s="53">
        <v>3175</v>
      </c>
      <c r="F14" s="56">
        <v>3086</v>
      </c>
      <c r="G14" s="53">
        <v>3086</v>
      </c>
      <c r="H14" s="60">
        <v>3040</v>
      </c>
      <c r="I14" s="63">
        <v>99</v>
      </c>
    </row>
    <row r="15" spans="2:9" ht="14.25">
      <c r="B15" s="19" t="s">
        <v>34</v>
      </c>
      <c r="C15" s="22" t="s">
        <v>16</v>
      </c>
      <c r="D15" s="51">
        <v>1177</v>
      </c>
      <c r="E15" s="54">
        <v>1177</v>
      </c>
      <c r="F15" s="57">
        <v>1093</v>
      </c>
      <c r="G15" s="58">
        <v>1093</v>
      </c>
      <c r="H15" s="61">
        <v>1127</v>
      </c>
      <c r="I15" s="64">
        <v>103</v>
      </c>
    </row>
    <row r="16" spans="2:9" ht="14.25">
      <c r="B16" s="19" t="s">
        <v>17</v>
      </c>
      <c r="C16" s="23" t="s">
        <v>18</v>
      </c>
      <c r="D16" s="75">
        <f>SUM(D10:D15)</f>
        <v>43197</v>
      </c>
      <c r="E16" s="60">
        <f>SUM(E10:E15)</f>
        <v>43197</v>
      </c>
      <c r="F16" s="75">
        <f>SUM(F10:F15)</f>
        <v>41997</v>
      </c>
      <c r="G16" s="60">
        <f>SUM(G10:G15)</f>
        <v>41997</v>
      </c>
      <c r="H16" s="65">
        <f>SUM(H10:H15)</f>
        <v>59109</v>
      </c>
      <c r="I16" s="66">
        <v>141</v>
      </c>
    </row>
    <row r="17" spans="2:9" ht="15" thickBot="1">
      <c r="B17" s="19" t="s">
        <v>19</v>
      </c>
      <c r="C17" s="24" t="s">
        <v>20</v>
      </c>
      <c r="D17" s="76">
        <v>98.2</v>
      </c>
      <c r="E17" s="80">
        <v>98.2</v>
      </c>
      <c r="F17" s="79">
        <v>103.2</v>
      </c>
      <c r="G17" s="86">
        <v>103.2</v>
      </c>
      <c r="H17" s="67">
        <v>94.8</v>
      </c>
      <c r="I17" s="68"/>
    </row>
    <row r="18" spans="2:9" ht="14.25">
      <c r="B18" s="10" t="s">
        <v>21</v>
      </c>
      <c r="C18" s="11"/>
      <c r="D18" s="77">
        <v>2703</v>
      </c>
      <c r="E18" s="81">
        <v>2703</v>
      </c>
      <c r="F18" s="84">
        <v>2673</v>
      </c>
      <c r="G18" s="52">
        <v>2673</v>
      </c>
      <c r="H18" s="59">
        <v>9669</v>
      </c>
      <c r="I18" s="62">
        <v>362</v>
      </c>
    </row>
    <row r="19" spans="2:9" ht="15" thickBot="1">
      <c r="B19" s="14"/>
      <c r="C19" s="15" t="s">
        <v>20</v>
      </c>
      <c r="D19" s="78">
        <v>104.6</v>
      </c>
      <c r="E19" s="82">
        <v>104.6</v>
      </c>
      <c r="F19" s="79">
        <v>121.4</v>
      </c>
      <c r="G19" s="87">
        <v>121.4</v>
      </c>
      <c r="H19" s="69">
        <v>108.7</v>
      </c>
      <c r="I19" s="70"/>
    </row>
    <row r="20" spans="2:9" ht="14.25">
      <c r="B20" s="19"/>
      <c r="C20" s="42" t="s">
        <v>22</v>
      </c>
      <c r="D20" s="77">
        <f>SUM(D16,D18)</f>
        <v>45900</v>
      </c>
      <c r="E20" s="83">
        <f>SUM(E16,E18)</f>
        <v>45900</v>
      </c>
      <c r="F20" s="77">
        <f>SUM(F16,F18)</f>
        <v>44670</v>
      </c>
      <c r="G20" s="89">
        <f>SUM(G16,G18)</f>
        <v>44670</v>
      </c>
      <c r="H20" s="71">
        <f>SUM(H16,H18)</f>
        <v>68778</v>
      </c>
      <c r="I20" s="72">
        <v>154</v>
      </c>
    </row>
    <row r="21" spans="2:9" ht="15" thickBot="1">
      <c r="B21" s="14"/>
      <c r="C21" s="43" t="s">
        <v>20</v>
      </c>
      <c r="D21" s="79">
        <v>98.5</v>
      </c>
      <c r="E21" s="82">
        <v>98.5</v>
      </c>
      <c r="F21" s="85">
        <v>104.2</v>
      </c>
      <c r="G21" s="88">
        <v>104.2</v>
      </c>
      <c r="H21" s="73">
        <v>96.5</v>
      </c>
      <c r="I21" s="74"/>
    </row>
    <row r="22" spans="2:8" ht="14.25">
      <c r="B22" s="24"/>
      <c r="C22" s="24"/>
      <c r="E22" s="1"/>
      <c r="F22" s="1"/>
      <c r="H22" s="1"/>
    </row>
    <row r="23" ht="14.25" thickBot="1"/>
    <row r="24" spans="3:13" ht="14.25">
      <c r="C24" s="10" t="s">
        <v>23</v>
      </c>
      <c r="D24" s="47" t="s">
        <v>40</v>
      </c>
      <c r="E24" s="12" t="s">
        <v>24</v>
      </c>
      <c r="F24" s="4" t="s">
        <v>4</v>
      </c>
      <c r="G24" s="25" t="s">
        <v>24</v>
      </c>
      <c r="K24" s="93"/>
      <c r="L24" s="93"/>
      <c r="M24" s="93"/>
    </row>
    <row r="25" spans="3:13" ht="14.25">
      <c r="C25" s="26" t="s">
        <v>25</v>
      </c>
      <c r="D25" s="46">
        <v>30695</v>
      </c>
      <c r="E25" s="27">
        <v>102.3</v>
      </c>
      <c r="F25" s="5">
        <v>30695</v>
      </c>
      <c r="G25" s="28">
        <v>102.3</v>
      </c>
      <c r="K25" s="93" t="s">
        <v>36</v>
      </c>
      <c r="L25" s="93"/>
      <c r="M25" s="93"/>
    </row>
    <row r="26" spans="3:13" ht="15" thickBot="1">
      <c r="C26" s="14" t="s">
        <v>26</v>
      </c>
      <c r="D26" s="39">
        <v>9824</v>
      </c>
      <c r="E26" s="29">
        <v>105</v>
      </c>
      <c r="F26" s="6">
        <v>9824</v>
      </c>
      <c r="G26" s="44">
        <v>105</v>
      </c>
      <c r="K26" s="93"/>
      <c r="L26" s="93" t="s">
        <v>37</v>
      </c>
      <c r="M26" s="93"/>
    </row>
    <row r="27" spans="3:13" ht="14.25">
      <c r="C27" s="24"/>
      <c r="D27" s="2" t="s">
        <v>35</v>
      </c>
      <c r="E27" s="3"/>
      <c r="F27" s="2"/>
      <c r="K27" s="93"/>
      <c r="L27" s="93"/>
      <c r="M27" s="93"/>
    </row>
    <row r="28" spans="11:13" ht="14.25" thickBot="1">
      <c r="K28" s="93"/>
      <c r="L28" s="93"/>
      <c r="M28" s="93"/>
    </row>
    <row r="29" spans="3:13" ht="14.25">
      <c r="C29" s="30"/>
      <c r="D29" s="110" t="s">
        <v>31</v>
      </c>
      <c r="E29" s="111"/>
      <c r="F29" s="110" t="s">
        <v>32</v>
      </c>
      <c r="G29" s="112"/>
      <c r="K29" s="93"/>
      <c r="L29" s="93"/>
      <c r="M29" s="93"/>
    </row>
    <row r="30" spans="3:13" ht="14.25">
      <c r="C30" s="31"/>
      <c r="D30" s="45" t="s">
        <v>41</v>
      </c>
      <c r="E30" s="32" t="s">
        <v>4</v>
      </c>
      <c r="F30" s="45" t="s">
        <v>40</v>
      </c>
      <c r="G30" s="33" t="s">
        <v>4</v>
      </c>
      <c r="K30" s="93"/>
      <c r="L30" s="93"/>
      <c r="M30" s="93"/>
    </row>
    <row r="31" spans="3:7" ht="14.25">
      <c r="C31" s="34" t="s">
        <v>27</v>
      </c>
      <c r="D31" s="40">
        <v>5923</v>
      </c>
      <c r="E31" s="35">
        <v>5923</v>
      </c>
      <c r="F31" s="41">
        <v>12950</v>
      </c>
      <c r="G31" s="36">
        <v>12950</v>
      </c>
    </row>
    <row r="32" spans="3:7" ht="15" thickBot="1">
      <c r="C32" s="37" t="s">
        <v>20</v>
      </c>
      <c r="D32" s="48">
        <f>SUM(D31/D39)</f>
        <v>1.5999459751485683</v>
      </c>
      <c r="E32" s="90">
        <f>SUM(E31/E39)</f>
        <v>1.5999459751485683</v>
      </c>
      <c r="F32" s="48">
        <f>SUM(F31/F39)</f>
        <v>0.9937840534110967</v>
      </c>
      <c r="G32" s="91">
        <f>SUM(G31/G39)</f>
        <v>0.9937840534110967</v>
      </c>
    </row>
    <row r="34" ht="13.5">
      <c r="E34" t="s">
        <v>28</v>
      </c>
    </row>
    <row r="39" spans="2:10" ht="13.5">
      <c r="B39" s="93"/>
      <c r="C39" s="93" t="s">
        <v>45</v>
      </c>
      <c r="D39" s="94">
        <v>3702</v>
      </c>
      <c r="E39" s="94">
        <v>3702</v>
      </c>
      <c r="F39" s="94">
        <v>13031</v>
      </c>
      <c r="G39" s="94">
        <v>13031</v>
      </c>
      <c r="H39" s="93"/>
      <c r="I39" s="93"/>
      <c r="J39" s="93"/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9"/>
  <sheetViews>
    <sheetView zoomScalePageLayoutView="0" workbookViewId="0" topLeftCell="A1">
      <selection activeCell="E40" sqref="E40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13" t="s">
        <v>47</v>
      </c>
      <c r="I1" s="114"/>
    </row>
    <row r="2" ht="13.5">
      <c r="I2" s="92" t="s">
        <v>0</v>
      </c>
    </row>
    <row r="5" spans="3:7" ht="17.25">
      <c r="C5" s="8" t="s">
        <v>42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5.75" customHeight="1" thickBot="1">
      <c r="B7" t="s">
        <v>33</v>
      </c>
    </row>
    <row r="8" spans="2:9" ht="14.25">
      <c r="B8" s="10"/>
      <c r="C8" s="11"/>
      <c r="D8" s="106" t="s">
        <v>29</v>
      </c>
      <c r="E8" s="107"/>
      <c r="F8" s="108" t="s">
        <v>30</v>
      </c>
      <c r="G8" s="109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43</v>
      </c>
      <c r="E9" s="16" t="s">
        <v>4</v>
      </c>
      <c r="F9" s="38" t="s">
        <v>43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49">
        <v>7877</v>
      </c>
      <c r="E10" s="52">
        <v>15694</v>
      </c>
      <c r="F10" s="55">
        <v>7705</v>
      </c>
      <c r="G10" s="52">
        <v>15114</v>
      </c>
      <c r="H10" s="59">
        <v>21821</v>
      </c>
      <c r="I10" s="62">
        <v>283</v>
      </c>
    </row>
    <row r="11" spans="2:9" ht="14.25">
      <c r="B11" s="19" t="s">
        <v>8</v>
      </c>
      <c r="C11" s="21" t="s">
        <v>9</v>
      </c>
      <c r="D11" s="50">
        <v>18975</v>
      </c>
      <c r="E11" s="53">
        <v>38829</v>
      </c>
      <c r="F11" s="56">
        <v>19775</v>
      </c>
      <c r="G11" s="53">
        <v>38408</v>
      </c>
      <c r="H11" s="60">
        <v>20287</v>
      </c>
      <c r="I11" s="63">
        <v>103</v>
      </c>
    </row>
    <row r="12" spans="2:9" ht="14.25">
      <c r="B12" s="19" t="s">
        <v>10</v>
      </c>
      <c r="C12" s="21" t="s">
        <v>11</v>
      </c>
      <c r="D12" s="50">
        <v>8317</v>
      </c>
      <c r="E12" s="53">
        <v>16525</v>
      </c>
      <c r="F12" s="56">
        <v>8134</v>
      </c>
      <c r="G12" s="53">
        <v>16418</v>
      </c>
      <c r="H12" s="60">
        <v>8698</v>
      </c>
      <c r="I12" s="63">
        <v>107</v>
      </c>
    </row>
    <row r="13" spans="2:9" ht="14.25">
      <c r="B13" s="19" t="s">
        <v>12</v>
      </c>
      <c r="C13" s="21" t="s">
        <v>13</v>
      </c>
      <c r="D13" s="50">
        <v>3385</v>
      </c>
      <c r="E13" s="53">
        <v>6351</v>
      </c>
      <c r="F13" s="56">
        <v>3555</v>
      </c>
      <c r="G13" s="53">
        <v>7047</v>
      </c>
      <c r="H13" s="60">
        <v>3199</v>
      </c>
      <c r="I13" s="63">
        <v>90</v>
      </c>
    </row>
    <row r="14" spans="2:9" ht="14.25">
      <c r="B14" s="19" t="s">
        <v>14</v>
      </c>
      <c r="C14" s="21" t="s">
        <v>15</v>
      </c>
      <c r="D14" s="50">
        <v>3471</v>
      </c>
      <c r="E14" s="53">
        <v>6646</v>
      </c>
      <c r="F14" s="56">
        <v>3122</v>
      </c>
      <c r="G14" s="53">
        <v>6208</v>
      </c>
      <c r="H14" s="60">
        <v>3506</v>
      </c>
      <c r="I14" s="63">
        <v>112</v>
      </c>
    </row>
    <row r="15" spans="2:9" ht="14.25">
      <c r="B15" s="19" t="s">
        <v>34</v>
      </c>
      <c r="C15" s="22" t="s">
        <v>16</v>
      </c>
      <c r="D15" s="51">
        <v>1053</v>
      </c>
      <c r="E15" s="54">
        <v>2230</v>
      </c>
      <c r="F15" s="57">
        <v>928</v>
      </c>
      <c r="G15" s="58">
        <v>2021</v>
      </c>
      <c r="H15" s="61">
        <v>1208</v>
      </c>
      <c r="I15" s="64">
        <v>130</v>
      </c>
    </row>
    <row r="16" spans="2:9" ht="14.25">
      <c r="B16" s="19" t="s">
        <v>17</v>
      </c>
      <c r="C16" s="23" t="s">
        <v>18</v>
      </c>
      <c r="D16" s="75">
        <f>SUM(D10:D15)</f>
        <v>43078</v>
      </c>
      <c r="E16" s="60">
        <f>SUM(E10:E15)</f>
        <v>86275</v>
      </c>
      <c r="F16" s="75">
        <f>SUM(F10:F15)</f>
        <v>43219</v>
      </c>
      <c r="G16" s="60">
        <f>SUM(G10:G15)</f>
        <v>85216</v>
      </c>
      <c r="H16" s="65">
        <f>SUM(H10:H15)</f>
        <v>58719</v>
      </c>
      <c r="I16" s="66">
        <v>136</v>
      </c>
    </row>
    <row r="17" spans="2:9" ht="15" thickBot="1">
      <c r="B17" s="19" t="s">
        <v>19</v>
      </c>
      <c r="C17" s="24" t="s">
        <v>20</v>
      </c>
      <c r="D17" s="76">
        <v>99.9</v>
      </c>
      <c r="E17" s="80">
        <v>99</v>
      </c>
      <c r="F17" s="79">
        <v>102.9</v>
      </c>
      <c r="G17" s="86">
        <v>103.1</v>
      </c>
      <c r="H17" s="67">
        <v>92.5</v>
      </c>
      <c r="I17" s="68"/>
    </row>
    <row r="18" spans="2:9" ht="14.25">
      <c r="B18" s="10" t="s">
        <v>21</v>
      </c>
      <c r="C18" s="11"/>
      <c r="D18" s="77">
        <v>2219</v>
      </c>
      <c r="E18" s="81">
        <v>4922</v>
      </c>
      <c r="F18" s="84">
        <v>2680</v>
      </c>
      <c r="G18" s="52">
        <v>5353</v>
      </c>
      <c r="H18" s="59">
        <v>9097</v>
      </c>
      <c r="I18" s="62">
        <v>339</v>
      </c>
    </row>
    <row r="19" spans="2:9" ht="15" thickBot="1">
      <c r="B19" s="14"/>
      <c r="C19" s="15" t="s">
        <v>20</v>
      </c>
      <c r="D19" s="78">
        <v>89.7</v>
      </c>
      <c r="E19" s="82">
        <v>97.3</v>
      </c>
      <c r="F19" s="79">
        <v>110.6</v>
      </c>
      <c r="G19" s="87">
        <v>115.7</v>
      </c>
      <c r="H19" s="69">
        <v>101.7</v>
      </c>
      <c r="I19" s="70"/>
    </row>
    <row r="20" spans="2:9" ht="14.25">
      <c r="B20" s="19"/>
      <c r="C20" s="42" t="s">
        <v>22</v>
      </c>
      <c r="D20" s="77">
        <f>SUM(D16,D18)</f>
        <v>45297</v>
      </c>
      <c r="E20" s="83">
        <f>SUM(E16,E18)</f>
        <v>91197</v>
      </c>
      <c r="F20" s="77">
        <f>SUM(F16,F18)</f>
        <v>45899</v>
      </c>
      <c r="G20" s="89">
        <f>SUM(G16,G18)</f>
        <v>90569</v>
      </c>
      <c r="H20" s="71">
        <v>67816</v>
      </c>
      <c r="I20" s="72">
        <v>148</v>
      </c>
    </row>
    <row r="21" spans="2:9" ht="15" thickBot="1">
      <c r="B21" s="14"/>
      <c r="C21" s="43" t="s">
        <v>20</v>
      </c>
      <c r="D21" s="79">
        <v>99.3</v>
      </c>
      <c r="E21" s="82">
        <v>98.9</v>
      </c>
      <c r="F21" s="85">
        <v>103.3</v>
      </c>
      <c r="G21" s="88">
        <v>103.7</v>
      </c>
      <c r="H21" s="73">
        <v>93.6</v>
      </c>
      <c r="I21" s="74"/>
    </row>
    <row r="22" spans="2:8" ht="14.25">
      <c r="B22" s="24"/>
      <c r="C22" s="24"/>
      <c r="E22" s="1"/>
      <c r="F22" s="1"/>
      <c r="H22" s="1"/>
    </row>
    <row r="23" ht="14.25" thickBot="1"/>
    <row r="24" spans="3:13" ht="14.25">
      <c r="C24" s="10" t="s">
        <v>23</v>
      </c>
      <c r="D24" s="47" t="s">
        <v>43</v>
      </c>
      <c r="E24" s="12" t="s">
        <v>24</v>
      </c>
      <c r="F24" s="4" t="s">
        <v>4</v>
      </c>
      <c r="G24" s="25" t="s">
        <v>24</v>
      </c>
      <c r="J24" s="93"/>
      <c r="K24" s="93"/>
      <c r="L24" s="93"/>
      <c r="M24" s="93"/>
    </row>
    <row r="25" spans="3:13" ht="14.25">
      <c r="C25" s="26" t="s">
        <v>25</v>
      </c>
      <c r="D25" s="46">
        <v>32009</v>
      </c>
      <c r="E25" s="27">
        <v>103.5</v>
      </c>
      <c r="F25" s="5">
        <v>62704</v>
      </c>
      <c r="G25" s="28">
        <v>102.9</v>
      </c>
      <c r="J25" s="93"/>
      <c r="K25" s="93" t="s">
        <v>36</v>
      </c>
      <c r="L25" s="93"/>
      <c r="M25" s="93"/>
    </row>
    <row r="26" spans="3:13" ht="15" thickBot="1">
      <c r="C26" s="14" t="s">
        <v>26</v>
      </c>
      <c r="D26" s="39">
        <v>9672</v>
      </c>
      <c r="E26" s="29">
        <v>99.5</v>
      </c>
      <c r="F26" s="6">
        <v>19496</v>
      </c>
      <c r="G26" s="44">
        <v>102.2</v>
      </c>
      <c r="J26" s="93"/>
      <c r="K26" s="93"/>
      <c r="L26" s="93" t="s">
        <v>37</v>
      </c>
      <c r="M26" s="93"/>
    </row>
    <row r="27" spans="3:6" ht="14.25">
      <c r="C27" s="24"/>
      <c r="D27" s="2" t="s">
        <v>35</v>
      </c>
      <c r="E27" s="3"/>
      <c r="F27" s="2"/>
    </row>
    <row r="28" ht="14.25" thickBot="1"/>
    <row r="29" spans="3:7" ht="14.25">
      <c r="C29" s="30"/>
      <c r="D29" s="110" t="s">
        <v>31</v>
      </c>
      <c r="E29" s="111"/>
      <c r="F29" s="110" t="s">
        <v>32</v>
      </c>
      <c r="G29" s="112"/>
    </row>
    <row r="30" spans="3:7" ht="14.25">
      <c r="C30" s="31"/>
      <c r="D30" s="45" t="s">
        <v>44</v>
      </c>
      <c r="E30" s="32" t="s">
        <v>4</v>
      </c>
      <c r="F30" s="45" t="s">
        <v>43</v>
      </c>
      <c r="G30" s="33" t="s">
        <v>4</v>
      </c>
    </row>
    <row r="31" spans="3:7" ht="14.25">
      <c r="C31" s="34" t="s">
        <v>27</v>
      </c>
      <c r="D31" s="40">
        <v>5583</v>
      </c>
      <c r="E31" s="35">
        <v>11506</v>
      </c>
      <c r="F31" s="41">
        <v>11424</v>
      </c>
      <c r="G31" s="36">
        <v>24374</v>
      </c>
    </row>
    <row r="32" spans="3:7" ht="15" thickBot="1">
      <c r="C32" s="37" t="s">
        <v>20</v>
      </c>
      <c r="D32" s="48">
        <f>SUM(D31/D39)</f>
        <v>1.3065761759887666</v>
      </c>
      <c r="E32" s="90">
        <f>SUM(E31/E39)</f>
        <v>1.4427586206896552</v>
      </c>
      <c r="F32" s="48">
        <f>SUM(F31/F39)</f>
        <v>1.039112243041659</v>
      </c>
      <c r="G32" s="91">
        <f>SUM(G31/G39)</f>
        <v>1.0145265348595214</v>
      </c>
    </row>
    <row r="34" ht="13.5">
      <c r="E34" t="s">
        <v>28</v>
      </c>
    </row>
    <row r="39" spans="3:8" ht="13.5">
      <c r="C39" s="93" t="s">
        <v>46</v>
      </c>
      <c r="D39" s="94">
        <v>4273</v>
      </c>
      <c r="E39" s="94">
        <v>7975</v>
      </c>
      <c r="F39" s="94">
        <v>10994</v>
      </c>
      <c r="G39" s="94">
        <v>24025</v>
      </c>
      <c r="H39" s="93"/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7">
      <selection activeCell="J30" sqref="J30"/>
    </sheetView>
  </sheetViews>
  <sheetFormatPr defaultColWidth="9.00390625" defaultRowHeight="13.5"/>
  <cols>
    <col min="1" max="1" width="6.875" style="0" customWidth="1"/>
    <col min="3" max="3" width="15.50390625" style="0" customWidth="1"/>
  </cols>
  <sheetData>
    <row r="1" spans="8:9" ht="13.5">
      <c r="H1" s="104" t="s">
        <v>51</v>
      </c>
      <c r="I1" s="105"/>
    </row>
    <row r="2" ht="13.5">
      <c r="H2" t="s">
        <v>0</v>
      </c>
    </row>
    <row r="5" spans="3:7" ht="17.25">
      <c r="C5" s="8" t="s">
        <v>49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33</v>
      </c>
    </row>
    <row r="8" spans="2:9" ht="14.25">
      <c r="B8" s="10"/>
      <c r="C8" s="11"/>
      <c r="D8" s="106" t="s">
        <v>29</v>
      </c>
      <c r="E8" s="107"/>
      <c r="F8" s="108" t="s">
        <v>30</v>
      </c>
      <c r="G8" s="109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50</v>
      </c>
      <c r="E9" s="16" t="s">
        <v>4</v>
      </c>
      <c r="F9" s="38" t="s">
        <v>50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49">
        <v>7024</v>
      </c>
      <c r="E10" s="52">
        <v>22718</v>
      </c>
      <c r="F10" s="95">
        <v>8144</v>
      </c>
      <c r="G10" s="52">
        <v>23258</v>
      </c>
      <c r="H10" s="59">
        <v>20701</v>
      </c>
      <c r="I10" s="62">
        <v>254</v>
      </c>
    </row>
    <row r="11" spans="2:9" ht="14.25">
      <c r="B11" s="19" t="s">
        <v>8</v>
      </c>
      <c r="C11" s="21" t="s">
        <v>9</v>
      </c>
      <c r="D11" s="50">
        <v>21843</v>
      </c>
      <c r="E11" s="53">
        <v>60672</v>
      </c>
      <c r="F11" s="96">
        <v>22713</v>
      </c>
      <c r="G11" s="53">
        <v>61121</v>
      </c>
      <c r="H11" s="60">
        <v>19417</v>
      </c>
      <c r="I11" s="63">
        <v>85</v>
      </c>
    </row>
    <row r="12" spans="2:9" ht="14.25">
      <c r="B12" s="19" t="s">
        <v>10</v>
      </c>
      <c r="C12" s="21" t="s">
        <v>11</v>
      </c>
      <c r="D12" s="50">
        <v>9020</v>
      </c>
      <c r="E12" s="53">
        <v>25545</v>
      </c>
      <c r="F12" s="96">
        <v>9440</v>
      </c>
      <c r="G12" s="53">
        <v>25858</v>
      </c>
      <c r="H12" s="60">
        <v>8278</v>
      </c>
      <c r="I12" s="63">
        <v>88</v>
      </c>
    </row>
    <row r="13" spans="2:9" ht="14.25">
      <c r="B13" s="19" t="s">
        <v>12</v>
      </c>
      <c r="C13" s="21" t="s">
        <v>13</v>
      </c>
      <c r="D13" s="50">
        <v>3002</v>
      </c>
      <c r="E13" s="53">
        <v>9353</v>
      </c>
      <c r="F13" s="96">
        <v>3629</v>
      </c>
      <c r="G13" s="53">
        <v>10676</v>
      </c>
      <c r="H13" s="60">
        <v>2572</v>
      </c>
      <c r="I13" s="63">
        <v>71</v>
      </c>
    </row>
    <row r="14" spans="2:9" ht="14.25">
      <c r="B14" s="19" t="s">
        <v>14</v>
      </c>
      <c r="C14" s="21" t="s">
        <v>15</v>
      </c>
      <c r="D14" s="50">
        <v>3194</v>
      </c>
      <c r="E14" s="53">
        <v>9840</v>
      </c>
      <c r="F14" s="96">
        <v>3349</v>
      </c>
      <c r="G14" s="53">
        <v>9557</v>
      </c>
      <c r="H14" s="60">
        <v>3351</v>
      </c>
      <c r="I14" s="63">
        <v>100</v>
      </c>
    </row>
    <row r="15" spans="2:9" ht="14.25">
      <c r="B15" s="19" t="s">
        <v>34</v>
      </c>
      <c r="C15" s="22" t="s">
        <v>16</v>
      </c>
      <c r="D15" s="51">
        <v>1061</v>
      </c>
      <c r="E15" s="54">
        <v>3291</v>
      </c>
      <c r="F15" s="97">
        <v>990</v>
      </c>
      <c r="G15" s="58">
        <v>3011</v>
      </c>
      <c r="H15" s="61">
        <v>1279</v>
      </c>
      <c r="I15" s="64">
        <v>129</v>
      </c>
    </row>
    <row r="16" spans="2:9" ht="14.25">
      <c r="B16" s="19" t="s">
        <v>17</v>
      </c>
      <c r="C16" s="23" t="s">
        <v>18</v>
      </c>
      <c r="D16" s="75">
        <f>SUM(D10:D15)</f>
        <v>45144</v>
      </c>
      <c r="E16" s="60">
        <f>SUM(E10:E15)</f>
        <v>131419</v>
      </c>
      <c r="F16" s="75">
        <f>SUM(F10:F15)</f>
        <v>48265</v>
      </c>
      <c r="G16" s="60">
        <f>SUM(G10:G15)</f>
        <v>133481</v>
      </c>
      <c r="H16" s="98">
        <f>SUM(H10:H15)</f>
        <v>55598</v>
      </c>
      <c r="I16" s="66">
        <v>115</v>
      </c>
    </row>
    <row r="17" spans="2:9" ht="15" thickBot="1">
      <c r="B17" s="19" t="s">
        <v>19</v>
      </c>
      <c r="C17" s="24" t="s">
        <v>20</v>
      </c>
      <c r="D17" s="99">
        <v>106.9</v>
      </c>
      <c r="E17" s="100">
        <v>101.6</v>
      </c>
      <c r="F17" s="79">
        <v>111</v>
      </c>
      <c r="G17" s="100">
        <v>105.8</v>
      </c>
      <c r="H17" s="67">
        <v>89.4</v>
      </c>
      <c r="I17" s="68"/>
    </row>
    <row r="18" spans="2:9" ht="14.25">
      <c r="B18" s="10" t="s">
        <v>21</v>
      </c>
      <c r="C18" s="11"/>
      <c r="D18" s="77">
        <v>2158</v>
      </c>
      <c r="E18" s="81">
        <v>7080</v>
      </c>
      <c r="F18" s="84">
        <v>2983</v>
      </c>
      <c r="G18" s="52">
        <v>8336</v>
      </c>
      <c r="H18" s="59">
        <v>8272</v>
      </c>
      <c r="I18" s="62">
        <v>277</v>
      </c>
    </row>
    <row r="19" spans="2:9" ht="15" thickBot="1">
      <c r="B19" s="14"/>
      <c r="C19" s="15" t="s">
        <v>20</v>
      </c>
      <c r="D19" s="78">
        <v>123.6</v>
      </c>
      <c r="E19" s="87">
        <v>104.1</v>
      </c>
      <c r="F19" s="79">
        <v>135.7</v>
      </c>
      <c r="G19" s="87">
        <v>122.1</v>
      </c>
      <c r="H19" s="69">
        <v>97.4</v>
      </c>
      <c r="I19" s="70"/>
    </row>
    <row r="20" spans="2:9" ht="14.25">
      <c r="B20" s="19"/>
      <c r="C20" s="42" t="s">
        <v>22</v>
      </c>
      <c r="D20" s="77">
        <f>SUM(D16,D18)</f>
        <v>47302</v>
      </c>
      <c r="E20" s="83">
        <f>SUM(E16,E18)</f>
        <v>138499</v>
      </c>
      <c r="F20" s="77">
        <f>SUM(F16,F18)</f>
        <v>51248</v>
      </c>
      <c r="G20" s="101">
        <f>SUM(G16,G18)</f>
        <v>141817</v>
      </c>
      <c r="H20" s="71">
        <v>63870</v>
      </c>
      <c r="I20" s="72">
        <v>125</v>
      </c>
    </row>
    <row r="21" spans="2:9" ht="15" thickBot="1">
      <c r="B21" s="14"/>
      <c r="C21" s="43" t="s">
        <v>20</v>
      </c>
      <c r="D21" s="79">
        <v>107.6</v>
      </c>
      <c r="E21" s="87">
        <v>101.7</v>
      </c>
      <c r="F21" s="85">
        <v>112.2</v>
      </c>
      <c r="G21" s="88">
        <v>106.6</v>
      </c>
      <c r="H21" s="73">
        <v>90.3</v>
      </c>
      <c r="I21" s="74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50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35767</v>
      </c>
      <c r="E25" s="27">
        <v>108.9</v>
      </c>
      <c r="F25" s="5">
        <v>98471</v>
      </c>
      <c r="G25" s="28">
        <v>105</v>
      </c>
    </row>
    <row r="26" spans="3:7" ht="15" thickBot="1">
      <c r="C26" s="14" t="s">
        <v>26</v>
      </c>
      <c r="D26" s="39">
        <v>10868</v>
      </c>
      <c r="E26" s="29">
        <v>115.1</v>
      </c>
      <c r="F26" s="6">
        <v>30364</v>
      </c>
      <c r="G26" s="44">
        <v>106.5</v>
      </c>
    </row>
    <row r="27" spans="3:6" ht="14.25">
      <c r="C27" s="24"/>
      <c r="D27" s="2" t="s">
        <v>35</v>
      </c>
      <c r="E27" s="3"/>
      <c r="F27" s="2"/>
    </row>
    <row r="28" ht="14.25" thickBot="1"/>
    <row r="29" spans="3:7" ht="14.25">
      <c r="C29" s="30"/>
      <c r="D29" s="110" t="s">
        <v>31</v>
      </c>
      <c r="E29" s="111"/>
      <c r="F29" s="110" t="s">
        <v>32</v>
      </c>
      <c r="G29" s="112"/>
    </row>
    <row r="30" spans="3:7" ht="14.25">
      <c r="C30" s="31"/>
      <c r="D30" s="45" t="s">
        <v>48</v>
      </c>
      <c r="E30" s="32" t="s">
        <v>4</v>
      </c>
      <c r="F30" s="45" t="s">
        <v>50</v>
      </c>
      <c r="G30" s="33" t="s">
        <v>4</v>
      </c>
    </row>
    <row r="31" spans="3:7" ht="14.25">
      <c r="C31" s="34" t="s">
        <v>27</v>
      </c>
      <c r="D31" s="40">
        <v>6152</v>
      </c>
      <c r="E31" s="35">
        <v>17658</v>
      </c>
      <c r="F31" s="41">
        <v>14837</v>
      </c>
      <c r="G31" s="36">
        <v>39211</v>
      </c>
    </row>
    <row r="32" spans="3:7" ht="15" thickBot="1">
      <c r="C32" s="37" t="s">
        <v>20</v>
      </c>
      <c r="D32" s="48">
        <v>1.4745925215723874</v>
      </c>
      <c r="E32" s="102">
        <v>1.4536922696962213</v>
      </c>
      <c r="F32" s="48">
        <v>0.9672729643392659</v>
      </c>
      <c r="G32" s="103">
        <v>0.9961131998780611</v>
      </c>
    </row>
    <row r="34" ht="13.5">
      <c r="E34" t="s">
        <v>28</v>
      </c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4">
      <selection activeCell="G32" sqref="G32"/>
    </sheetView>
  </sheetViews>
  <sheetFormatPr defaultColWidth="9.00390625" defaultRowHeight="13.5"/>
  <sheetData>
    <row r="1" spans="8:9" ht="13.5">
      <c r="H1" s="113" t="s">
        <v>55</v>
      </c>
      <c r="I1" s="114"/>
    </row>
    <row r="2" ht="13.5">
      <c r="I2" s="92" t="s">
        <v>0</v>
      </c>
    </row>
    <row r="5" spans="3:7" ht="17.25">
      <c r="C5" s="8" t="s">
        <v>52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33</v>
      </c>
    </row>
    <row r="8" spans="2:9" ht="14.25">
      <c r="B8" s="10"/>
      <c r="C8" s="11"/>
      <c r="D8" s="106" t="s">
        <v>29</v>
      </c>
      <c r="E8" s="107"/>
      <c r="F8" s="108" t="s">
        <v>30</v>
      </c>
      <c r="G8" s="109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53</v>
      </c>
      <c r="E9" s="16" t="s">
        <v>4</v>
      </c>
      <c r="F9" s="38" t="s">
        <v>53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49">
        <v>7669</v>
      </c>
      <c r="E10" s="52">
        <v>30387</v>
      </c>
      <c r="F10" s="95">
        <v>7956</v>
      </c>
      <c r="G10" s="52">
        <v>31214</v>
      </c>
      <c r="H10" s="59">
        <v>20414</v>
      </c>
      <c r="I10" s="62">
        <v>257</v>
      </c>
    </row>
    <row r="11" spans="2:9" ht="14.25">
      <c r="B11" s="19" t="s">
        <v>8</v>
      </c>
      <c r="C11" s="21" t="s">
        <v>9</v>
      </c>
      <c r="D11" s="50">
        <v>21677</v>
      </c>
      <c r="E11" s="53">
        <v>82349</v>
      </c>
      <c r="F11" s="96">
        <v>21590</v>
      </c>
      <c r="G11" s="53">
        <v>82711</v>
      </c>
      <c r="H11" s="60">
        <v>19504</v>
      </c>
      <c r="I11" s="63">
        <v>90</v>
      </c>
    </row>
    <row r="12" spans="2:9" ht="14.25">
      <c r="B12" s="19" t="s">
        <v>10</v>
      </c>
      <c r="C12" s="21" t="s">
        <v>11</v>
      </c>
      <c r="D12" s="50">
        <v>8374</v>
      </c>
      <c r="E12" s="53">
        <v>33919</v>
      </c>
      <c r="F12" s="96">
        <v>8659</v>
      </c>
      <c r="G12" s="53">
        <v>34517</v>
      </c>
      <c r="H12" s="60">
        <v>7993</v>
      </c>
      <c r="I12" s="63">
        <v>92</v>
      </c>
    </row>
    <row r="13" spans="2:9" ht="14.25">
      <c r="B13" s="19" t="s">
        <v>12</v>
      </c>
      <c r="C13" s="21" t="s">
        <v>13</v>
      </c>
      <c r="D13" s="50">
        <v>3728</v>
      </c>
      <c r="E13" s="53">
        <v>13081</v>
      </c>
      <c r="F13" s="96">
        <v>3475</v>
      </c>
      <c r="G13" s="53">
        <v>14151</v>
      </c>
      <c r="H13" s="60">
        <v>2825</v>
      </c>
      <c r="I13" s="63">
        <v>81</v>
      </c>
    </row>
    <row r="14" spans="2:9" ht="14.25">
      <c r="B14" s="19" t="s">
        <v>14</v>
      </c>
      <c r="C14" s="21" t="s">
        <v>15</v>
      </c>
      <c r="D14" s="50">
        <v>3477</v>
      </c>
      <c r="E14" s="53">
        <v>13317</v>
      </c>
      <c r="F14" s="96">
        <v>3245</v>
      </c>
      <c r="G14" s="53">
        <v>12802</v>
      </c>
      <c r="H14" s="60">
        <v>3583</v>
      </c>
      <c r="I14" s="63">
        <v>110</v>
      </c>
    </row>
    <row r="15" spans="2:9" ht="14.25">
      <c r="B15" s="19" t="s">
        <v>34</v>
      </c>
      <c r="C15" s="22" t="s">
        <v>16</v>
      </c>
      <c r="D15" s="51">
        <v>891</v>
      </c>
      <c r="E15" s="54">
        <v>4182</v>
      </c>
      <c r="F15" s="97">
        <v>1019</v>
      </c>
      <c r="G15" s="58">
        <v>4030</v>
      </c>
      <c r="H15" s="61">
        <v>1151</v>
      </c>
      <c r="I15" s="64">
        <v>113</v>
      </c>
    </row>
    <row r="16" spans="2:9" ht="14.25">
      <c r="B16" s="19" t="s">
        <v>17</v>
      </c>
      <c r="C16" s="23" t="s">
        <v>18</v>
      </c>
      <c r="D16" s="75">
        <f>SUM(D10:D15)</f>
        <v>45816</v>
      </c>
      <c r="E16" s="60">
        <f>SUM(E10:E15)</f>
        <v>177235</v>
      </c>
      <c r="F16" s="75">
        <f>SUM(F10:F15)</f>
        <v>45944</v>
      </c>
      <c r="G16" s="60">
        <f>SUM(G10:G15)</f>
        <v>179425</v>
      </c>
      <c r="H16" s="98">
        <f>SUM(H10:H15)</f>
        <v>55470</v>
      </c>
      <c r="I16" s="66">
        <v>121</v>
      </c>
    </row>
    <row r="17" spans="2:9" ht="15" thickBot="1">
      <c r="B17" s="19" t="s">
        <v>19</v>
      </c>
      <c r="C17" s="24" t="s">
        <v>20</v>
      </c>
      <c r="D17" s="99">
        <v>126.3</v>
      </c>
      <c r="E17" s="100">
        <v>107</v>
      </c>
      <c r="F17" s="79">
        <v>129.3</v>
      </c>
      <c r="G17" s="100">
        <v>111</v>
      </c>
      <c r="H17" s="67">
        <v>88.1</v>
      </c>
      <c r="I17" s="68"/>
    </row>
    <row r="18" spans="2:9" ht="14.25">
      <c r="B18" s="10" t="s">
        <v>21</v>
      </c>
      <c r="C18" s="11"/>
      <c r="D18" s="77">
        <v>2943</v>
      </c>
      <c r="E18" s="81">
        <v>10023</v>
      </c>
      <c r="F18" s="84">
        <v>3076</v>
      </c>
      <c r="G18" s="52">
        <v>11412</v>
      </c>
      <c r="H18" s="59">
        <v>8139</v>
      </c>
      <c r="I18" s="62">
        <v>265</v>
      </c>
    </row>
    <row r="19" spans="2:9" ht="15" thickBot="1">
      <c r="B19" s="14"/>
      <c r="C19" s="15" t="s">
        <v>20</v>
      </c>
      <c r="D19" s="78">
        <v>112</v>
      </c>
      <c r="E19" s="87">
        <v>106.3</v>
      </c>
      <c r="F19" s="79">
        <v>113.3</v>
      </c>
      <c r="G19" s="87">
        <v>119.6</v>
      </c>
      <c r="H19" s="69">
        <v>96.8</v>
      </c>
      <c r="I19" s="70"/>
    </row>
    <row r="20" spans="2:9" ht="14.25">
      <c r="B20" s="19"/>
      <c r="C20" s="42" t="s">
        <v>22</v>
      </c>
      <c r="D20" s="77">
        <f>SUM(D16,D18)</f>
        <v>48759</v>
      </c>
      <c r="E20" s="83">
        <f>SUM(E16,E18)</f>
        <v>187258</v>
      </c>
      <c r="F20" s="77">
        <f>SUM(F16,F18)</f>
        <v>49020</v>
      </c>
      <c r="G20" s="101">
        <f>SUM(G16,G18)</f>
        <v>190837</v>
      </c>
      <c r="H20" s="71">
        <f>H16+H18</f>
        <v>63609</v>
      </c>
      <c r="I20" s="72">
        <v>130</v>
      </c>
    </row>
    <row r="21" spans="2:9" ht="15" thickBot="1">
      <c r="B21" s="14"/>
      <c r="C21" s="43" t="s">
        <v>20</v>
      </c>
      <c r="D21" s="79">
        <v>125.3</v>
      </c>
      <c r="E21" s="87">
        <v>107</v>
      </c>
      <c r="F21" s="85">
        <v>128.1</v>
      </c>
      <c r="G21" s="88">
        <v>111.4</v>
      </c>
      <c r="H21" s="73">
        <v>89.1</v>
      </c>
      <c r="I21" s="74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53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34106</v>
      </c>
      <c r="E25" s="27">
        <v>131.6</v>
      </c>
      <c r="F25" s="5">
        <v>132577</v>
      </c>
      <c r="G25" s="28">
        <v>110.8</v>
      </c>
    </row>
    <row r="26" spans="3:7" ht="15" thickBot="1">
      <c r="C26" s="14" t="s">
        <v>26</v>
      </c>
      <c r="D26" s="39">
        <v>9984</v>
      </c>
      <c r="E26" s="29">
        <v>119.9</v>
      </c>
      <c r="F26" s="6">
        <v>40348</v>
      </c>
      <c r="G26" s="44">
        <v>109.5</v>
      </c>
    </row>
    <row r="27" spans="3:6" ht="14.25">
      <c r="C27" s="24"/>
      <c r="D27" s="2" t="s">
        <v>35</v>
      </c>
      <c r="E27" s="3"/>
      <c r="F27" s="2"/>
    </row>
    <row r="28" ht="14.25" thickBot="1"/>
    <row r="29" spans="3:7" ht="14.25">
      <c r="C29" s="30"/>
      <c r="D29" s="110" t="s">
        <v>31</v>
      </c>
      <c r="E29" s="111"/>
      <c r="F29" s="110" t="s">
        <v>32</v>
      </c>
      <c r="G29" s="112"/>
    </row>
    <row r="30" spans="3:7" ht="14.25">
      <c r="C30" s="31"/>
      <c r="D30" s="45" t="s">
        <v>54</v>
      </c>
      <c r="E30" s="32" t="s">
        <v>4</v>
      </c>
      <c r="F30" s="45" t="s">
        <v>53</v>
      </c>
      <c r="G30" s="33" t="s">
        <v>4</v>
      </c>
    </row>
    <row r="31" spans="3:7" ht="14.25">
      <c r="C31" s="34" t="s">
        <v>27</v>
      </c>
      <c r="D31" s="40">
        <v>5668</v>
      </c>
      <c r="E31" s="35">
        <v>23326</v>
      </c>
      <c r="F31" s="41">
        <v>11425</v>
      </c>
      <c r="G31" s="36">
        <v>50635</v>
      </c>
    </row>
    <row r="32" spans="3:7" ht="15" thickBot="1">
      <c r="C32" s="37" t="s">
        <v>20</v>
      </c>
      <c r="D32" s="48">
        <v>1.292</v>
      </c>
      <c r="E32" s="102">
        <v>1.411</v>
      </c>
      <c r="F32" s="48">
        <v>1.073</v>
      </c>
      <c r="G32" s="103">
        <v>1.013</v>
      </c>
    </row>
    <row r="34" ht="13.5">
      <c r="E34" t="s">
        <v>28</v>
      </c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0" workbookViewId="0" topLeftCell="A1">
      <selection activeCell="M30" sqref="M30"/>
    </sheetView>
  </sheetViews>
  <sheetFormatPr defaultColWidth="9.00390625" defaultRowHeight="13.5"/>
  <sheetData>
    <row r="1" spans="8:9" ht="13.5">
      <c r="H1" s="115" t="s">
        <v>59</v>
      </c>
      <c r="I1" s="116"/>
    </row>
    <row r="2" ht="13.5">
      <c r="H2" t="s">
        <v>0</v>
      </c>
    </row>
    <row r="5" spans="3:7" ht="17.25">
      <c r="C5" s="8" t="s">
        <v>56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33</v>
      </c>
    </row>
    <row r="8" spans="2:9" ht="14.25">
      <c r="B8" s="10"/>
      <c r="C8" s="11"/>
      <c r="D8" s="106" t="s">
        <v>29</v>
      </c>
      <c r="E8" s="107"/>
      <c r="F8" s="108" t="s">
        <v>30</v>
      </c>
      <c r="G8" s="109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57</v>
      </c>
      <c r="E9" s="16" t="s">
        <v>4</v>
      </c>
      <c r="F9" s="38" t="s">
        <v>57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49">
        <v>7514</v>
      </c>
      <c r="E10" s="52">
        <v>37901</v>
      </c>
      <c r="F10" s="95">
        <v>7557</v>
      </c>
      <c r="G10" s="52">
        <v>38771</v>
      </c>
      <c r="H10" s="59">
        <v>20371</v>
      </c>
      <c r="I10" s="62">
        <v>270</v>
      </c>
    </row>
    <row r="11" spans="2:9" ht="14.25">
      <c r="B11" s="19" t="s">
        <v>8</v>
      </c>
      <c r="C11" s="21" t="s">
        <v>9</v>
      </c>
      <c r="D11" s="50">
        <v>20152</v>
      </c>
      <c r="E11" s="53">
        <v>102501</v>
      </c>
      <c r="F11" s="96">
        <v>19793</v>
      </c>
      <c r="G11" s="53">
        <v>102504</v>
      </c>
      <c r="H11" s="60">
        <v>19863</v>
      </c>
      <c r="I11" s="63">
        <v>100</v>
      </c>
    </row>
    <row r="12" spans="2:9" ht="14.25">
      <c r="B12" s="19" t="s">
        <v>10</v>
      </c>
      <c r="C12" s="21" t="s">
        <v>11</v>
      </c>
      <c r="D12" s="50">
        <v>7889</v>
      </c>
      <c r="E12" s="53">
        <v>41808</v>
      </c>
      <c r="F12" s="96">
        <v>7271</v>
      </c>
      <c r="G12" s="53">
        <v>41788</v>
      </c>
      <c r="H12" s="60">
        <v>8611</v>
      </c>
      <c r="I12" s="63">
        <v>118</v>
      </c>
    </row>
    <row r="13" spans="2:9" ht="14.25">
      <c r="B13" s="19" t="s">
        <v>12</v>
      </c>
      <c r="C13" s="21" t="s">
        <v>13</v>
      </c>
      <c r="D13" s="50">
        <v>3141</v>
      </c>
      <c r="E13" s="53">
        <v>16222</v>
      </c>
      <c r="F13" s="96">
        <v>3008</v>
      </c>
      <c r="G13" s="53">
        <v>17159</v>
      </c>
      <c r="H13" s="60">
        <v>2958</v>
      </c>
      <c r="I13" s="63">
        <v>98</v>
      </c>
    </row>
    <row r="14" spans="2:9" ht="14.25">
      <c r="B14" s="19" t="s">
        <v>14</v>
      </c>
      <c r="C14" s="21" t="s">
        <v>15</v>
      </c>
      <c r="D14" s="50">
        <v>2483</v>
      </c>
      <c r="E14" s="53">
        <v>15800</v>
      </c>
      <c r="F14" s="96">
        <v>2476</v>
      </c>
      <c r="G14" s="53">
        <v>15278</v>
      </c>
      <c r="H14" s="60">
        <v>3590</v>
      </c>
      <c r="I14" s="63">
        <v>145</v>
      </c>
    </row>
    <row r="15" spans="2:9" ht="14.25">
      <c r="B15" s="19" t="s">
        <v>34</v>
      </c>
      <c r="C15" s="22" t="s">
        <v>16</v>
      </c>
      <c r="D15" s="51">
        <v>698</v>
      </c>
      <c r="E15" s="54">
        <v>4880</v>
      </c>
      <c r="F15" s="97">
        <v>707</v>
      </c>
      <c r="G15" s="58">
        <v>4737</v>
      </c>
      <c r="H15" s="61">
        <v>1142</v>
      </c>
      <c r="I15" s="64">
        <v>162</v>
      </c>
    </row>
    <row r="16" spans="2:9" ht="14.25">
      <c r="B16" s="19" t="s">
        <v>17</v>
      </c>
      <c r="C16" s="23" t="s">
        <v>18</v>
      </c>
      <c r="D16" s="75">
        <f>SUM(D10:D15)</f>
        <v>41877</v>
      </c>
      <c r="E16" s="60">
        <f>SUM(E10:E15)</f>
        <v>219112</v>
      </c>
      <c r="F16" s="75">
        <f>SUM(F10:F15)</f>
        <v>40812</v>
      </c>
      <c r="G16" s="60">
        <f>SUM(G10:G15)</f>
        <v>220237</v>
      </c>
      <c r="H16" s="98">
        <f>SUM(H10:H15)</f>
        <v>56535</v>
      </c>
      <c r="I16" s="66">
        <v>139</v>
      </c>
    </row>
    <row r="17" spans="2:9" ht="15" thickBot="1">
      <c r="B17" s="19" t="s">
        <v>19</v>
      </c>
      <c r="C17" s="24" t="s">
        <v>20</v>
      </c>
      <c r="D17" s="99">
        <v>180.4</v>
      </c>
      <c r="E17" s="100">
        <v>116</v>
      </c>
      <c r="F17" s="79">
        <v>171</v>
      </c>
      <c r="G17" s="100">
        <v>118.7</v>
      </c>
      <c r="H17" s="67">
        <v>90.8</v>
      </c>
      <c r="I17" s="68"/>
    </row>
    <row r="18" spans="2:9" ht="14.25">
      <c r="B18" s="10" t="s">
        <v>21</v>
      </c>
      <c r="C18" s="11"/>
      <c r="D18" s="77">
        <v>2883</v>
      </c>
      <c r="E18" s="81">
        <v>12906</v>
      </c>
      <c r="F18" s="84">
        <v>2854</v>
      </c>
      <c r="G18" s="52">
        <v>14266</v>
      </c>
      <c r="H18" s="59">
        <v>8168</v>
      </c>
      <c r="I18" s="62">
        <v>286</v>
      </c>
    </row>
    <row r="19" spans="2:9" ht="15" thickBot="1">
      <c r="B19" s="14"/>
      <c r="C19" s="15" t="s">
        <v>20</v>
      </c>
      <c r="D19" s="78">
        <v>118.3</v>
      </c>
      <c r="E19" s="87">
        <v>108.8</v>
      </c>
      <c r="F19" s="79">
        <v>166.5</v>
      </c>
      <c r="G19" s="87">
        <v>126.8</v>
      </c>
      <c r="H19" s="69">
        <v>89.5</v>
      </c>
      <c r="I19" s="70"/>
    </row>
    <row r="20" spans="2:9" ht="14.25">
      <c r="B20" s="19"/>
      <c r="C20" s="42" t="s">
        <v>22</v>
      </c>
      <c r="D20" s="77">
        <f>SUM(D16,D18)</f>
        <v>44760</v>
      </c>
      <c r="E20" s="83">
        <f>SUM(E16,E18)</f>
        <v>232018</v>
      </c>
      <c r="F20" s="77">
        <v>43666</v>
      </c>
      <c r="G20" s="101">
        <v>234503</v>
      </c>
      <c r="H20" s="71">
        <v>64703</v>
      </c>
      <c r="I20" s="72">
        <v>148</v>
      </c>
    </row>
    <row r="21" spans="2:9" ht="15" thickBot="1">
      <c r="B21" s="14"/>
      <c r="C21" s="43" t="s">
        <v>20</v>
      </c>
      <c r="D21" s="79">
        <v>174.5</v>
      </c>
      <c r="E21" s="87">
        <v>115.6</v>
      </c>
      <c r="F21" s="85">
        <v>170.7</v>
      </c>
      <c r="G21" s="88">
        <v>119.1</v>
      </c>
      <c r="H21" s="73">
        <v>90.6</v>
      </c>
      <c r="I21" s="74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57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31244</v>
      </c>
      <c r="E25" s="27">
        <v>174.2</v>
      </c>
      <c r="F25" s="5">
        <v>163821</v>
      </c>
      <c r="G25" s="28">
        <v>119</v>
      </c>
    </row>
    <row r="26" spans="3:7" ht="15" thickBot="1">
      <c r="C26" s="14" t="s">
        <v>26</v>
      </c>
      <c r="D26" s="39">
        <v>8156</v>
      </c>
      <c r="E26" s="29">
        <v>152.7</v>
      </c>
      <c r="F26" s="6">
        <v>48504</v>
      </c>
      <c r="G26" s="44">
        <v>115</v>
      </c>
    </row>
    <row r="27" spans="3:6" ht="14.25">
      <c r="C27" s="24"/>
      <c r="D27" s="2" t="s">
        <v>35</v>
      </c>
      <c r="E27" s="3"/>
      <c r="F27" s="2"/>
    </row>
    <row r="28" ht="14.25" thickBot="1"/>
    <row r="29" spans="3:7" ht="14.25">
      <c r="C29" s="30"/>
      <c r="D29" s="110" t="s">
        <v>31</v>
      </c>
      <c r="E29" s="111"/>
      <c r="F29" s="110" t="s">
        <v>32</v>
      </c>
      <c r="G29" s="112"/>
    </row>
    <row r="30" spans="3:7" ht="14.25">
      <c r="C30" s="31"/>
      <c r="D30" s="45" t="s">
        <v>58</v>
      </c>
      <c r="E30" s="32" t="s">
        <v>4</v>
      </c>
      <c r="F30" s="45" t="s">
        <v>57</v>
      </c>
      <c r="G30" s="33" t="s">
        <v>4</v>
      </c>
    </row>
    <row r="31" spans="3:7" ht="14.25">
      <c r="C31" s="34" t="s">
        <v>27</v>
      </c>
      <c r="D31" s="40">
        <v>5513</v>
      </c>
      <c r="E31" s="35">
        <v>28839</v>
      </c>
      <c r="F31" s="41">
        <v>12710</v>
      </c>
      <c r="G31" s="36">
        <v>63345</v>
      </c>
    </row>
    <row r="32" spans="3:7" ht="15" thickBot="1">
      <c r="C32" s="37" t="s">
        <v>20</v>
      </c>
      <c r="D32" s="48">
        <v>2.242880390561432</v>
      </c>
      <c r="E32" s="102">
        <v>1.5182416425375098</v>
      </c>
      <c r="F32" s="48">
        <v>1.077301237497881</v>
      </c>
      <c r="G32" s="103">
        <v>1.0249170779063184</v>
      </c>
    </row>
    <row r="34" ht="13.5">
      <c r="E34" t="s">
        <v>28</v>
      </c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2021-05-06T07:28:36Z</cp:lastPrinted>
  <dcterms:created xsi:type="dcterms:W3CDTF">2012-04-25T01:31:42Z</dcterms:created>
  <dcterms:modified xsi:type="dcterms:W3CDTF">2021-07-05T04:18:26Z</dcterms:modified>
  <cp:category/>
  <cp:version/>
  <cp:contentType/>
  <cp:contentStatus/>
</cp:coreProperties>
</file>