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80" firstSheet="5" activeTab="11"/>
  </bookViews>
  <sheets>
    <sheet name="2021.1" sheetId="1" r:id="rId1"/>
    <sheet name="2021.2" sheetId="2" r:id="rId2"/>
    <sheet name="2021.3" sheetId="3" r:id="rId3"/>
    <sheet name="2021.4" sheetId="4" r:id="rId4"/>
    <sheet name="2021.5" sheetId="5" r:id="rId5"/>
    <sheet name="2021.6" sheetId="6" r:id="rId6"/>
    <sheet name="2021.7" sheetId="7" r:id="rId7"/>
    <sheet name="2021.8" sheetId="8" r:id="rId8"/>
    <sheet name="2021.9" sheetId="9" r:id="rId9"/>
    <sheet name="2021.10" sheetId="10" r:id="rId10"/>
    <sheet name="2021.11" sheetId="11" r:id="rId11"/>
    <sheet name="2021.12" sheetId="12" r:id="rId12"/>
  </sheets>
  <definedNames>
    <definedName name="_xlnm.Print_Area" localSheetId="0">'2021.1'!$A$1:$I$42</definedName>
    <definedName name="_xlnm.Print_Area" localSheetId="1">'2021.2'!$A$1:$I$42</definedName>
  </definedNames>
  <calcPr fullCalcOnLoad="1"/>
</workbook>
</file>

<file path=xl/sharedStrings.xml><?xml version="1.0" encoding="utf-8"?>
<sst xmlns="http://schemas.openxmlformats.org/spreadsheetml/2006/main" count="626" uniqueCount="92">
  <si>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</si>
  <si>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</si>
  <si>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</si>
  <si>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</si>
  <si>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</si>
  <si>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</si>
  <si>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</si>
  <si>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</si>
  <si>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</si>
  <si>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</si>
  <si>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</si>
  <si>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</si>
  <si>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</si>
  <si>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</si>
  <si>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</si>
  <si>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</si>
  <si>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</si>
  <si>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</si>
  <si>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</si>
  <si>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</si>
  <si>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</si>
  <si>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</si>
  <si>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</si>
  <si>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</si>
  <si>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</si>
  <si>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</si>
  <si>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</si>
  <si>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</si>
  <si>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</si>
  <si>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</si>
  <si>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</si>
  <si>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</si>
  <si>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</si>
  <si>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</si>
  <si>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 xml:space="preserve"> ｌ</t>
  </si>
  <si>
    <t>.</t>
  </si>
  <si>
    <t>月報P.1　ゴム工業タイヤ計</t>
  </si>
  <si>
    <t>その他計</t>
  </si>
  <si>
    <t>2021.3.</t>
  </si>
  <si>
    <r>
      <t>　　　　　　</t>
    </r>
    <r>
      <rPr>
        <b/>
        <u val="single"/>
        <sz val="14"/>
        <rFont val="ＭＳ Ｐゴシック"/>
        <family val="3"/>
      </rPr>
      <t xml:space="preserve">　2021年1月カーボンブラック品種別実績 </t>
    </r>
  </si>
  <si>
    <t>1月</t>
  </si>
  <si>
    <t>1月</t>
  </si>
  <si>
    <r>
      <t>　　　　　　</t>
    </r>
    <r>
      <rPr>
        <b/>
        <u val="single"/>
        <sz val="14"/>
        <rFont val="ＭＳ Ｐゴシック"/>
        <family val="3"/>
      </rPr>
      <t xml:space="preserve">　2021年2月カーボンブラック品種別実績 </t>
    </r>
  </si>
  <si>
    <t>2月</t>
  </si>
  <si>
    <t>2月</t>
  </si>
  <si>
    <t>2020年.1月</t>
  </si>
  <si>
    <t>2020年.2月</t>
  </si>
  <si>
    <t>2021.4.6</t>
  </si>
  <si>
    <t>3月</t>
  </si>
  <si>
    <r>
      <t>　　　　　　</t>
    </r>
    <r>
      <rPr>
        <b/>
        <u val="single"/>
        <sz val="14"/>
        <rFont val="ＭＳ Ｐゴシック"/>
        <family val="3"/>
      </rPr>
      <t xml:space="preserve">　2021年3月カーボンブラック品種別実績 </t>
    </r>
  </si>
  <si>
    <t>3月</t>
  </si>
  <si>
    <t>2021. 5. 6</t>
  </si>
  <si>
    <r>
      <t>　　　　　　</t>
    </r>
    <r>
      <rPr>
        <b/>
        <u val="single"/>
        <sz val="14"/>
        <rFont val="ＭＳ Ｐゴシック"/>
        <family val="3"/>
      </rPr>
      <t xml:space="preserve">　2021年4月カーボンブラック品種別実績 </t>
    </r>
  </si>
  <si>
    <t>4月</t>
  </si>
  <si>
    <t>4月</t>
  </si>
  <si>
    <t>2021. 6. 3</t>
  </si>
  <si>
    <r>
      <t>　　　　　　</t>
    </r>
    <r>
      <rPr>
        <b/>
        <u val="single"/>
        <sz val="14"/>
        <rFont val="ＭＳ Ｐゴシック"/>
        <family val="3"/>
      </rPr>
      <t xml:space="preserve">　2021年5月カーボンブラック品種別実績 </t>
    </r>
  </si>
  <si>
    <t>5月</t>
  </si>
  <si>
    <t>5月</t>
  </si>
  <si>
    <t>2021.7.5</t>
  </si>
  <si>
    <r>
      <t>　　　　　　</t>
    </r>
    <r>
      <rPr>
        <b/>
        <u val="single"/>
        <sz val="14"/>
        <rFont val="ＭＳ Ｐゴシック"/>
        <family val="3"/>
      </rPr>
      <t xml:space="preserve">　2021年6月カーボンブラック品種別実績 </t>
    </r>
  </si>
  <si>
    <t>6月</t>
  </si>
  <si>
    <t>6月</t>
  </si>
  <si>
    <t>※↓前年比入力すること</t>
  </si>
  <si>
    <t>7/13入力済み</t>
  </si>
  <si>
    <t>2021.8.5</t>
  </si>
  <si>
    <t>2021.9.3</t>
  </si>
  <si>
    <t xml:space="preserve">　　　　　　　2021年7月カーボンブラック品種別実績 </t>
  </si>
  <si>
    <t>単位：トン、％</t>
  </si>
  <si>
    <t>　　　　生　　　　産</t>
  </si>
  <si>
    <t>　　　　出　　　　荷</t>
  </si>
  <si>
    <t>7月</t>
  </si>
  <si>
    <t xml:space="preserve"> ｌ</t>
  </si>
  <si>
    <t>.</t>
  </si>
  <si>
    <t>　　　輸　　　　出</t>
  </si>
  <si>
    <t>　　　　輸　　　　入</t>
  </si>
  <si>
    <t>2021.10.5</t>
  </si>
  <si>
    <t xml:space="preserve">　　　　　　　2021年8月カーボンブラック品種別実績 </t>
  </si>
  <si>
    <t>8月</t>
  </si>
  <si>
    <t>2021.11.5</t>
  </si>
  <si>
    <t xml:space="preserve">　　　　　　　2021年9月カーボンブラック品種別実績 </t>
  </si>
  <si>
    <t>9月</t>
  </si>
  <si>
    <t xml:space="preserve">　　　　　　　2021年10月カーボンブラック品種別実績 </t>
  </si>
  <si>
    <t>10月</t>
  </si>
  <si>
    <t>2021.12.6</t>
  </si>
  <si>
    <t>2021.1.4</t>
  </si>
  <si>
    <t xml:space="preserve">　　　　　　　2021年11月カーボンブラック品種別実績 </t>
  </si>
  <si>
    <t>11月</t>
  </si>
  <si>
    <t>11月</t>
  </si>
  <si>
    <t xml:space="preserve">　　　　　　　2021年12月カーボンブラック品種別実績 </t>
  </si>
  <si>
    <t>12月</t>
  </si>
  <si>
    <t>2021.2.4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</si>
</sst>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¥&quot;#,##0.0;&quot;¥&quot;\-#,##0.0"/>
    <numFmt numFmtId="183" formatCode="#,##0.0_ "/>
    <numFmt numFmtId="184" formatCode="0.0%"/>
    <numFmt numFmtId="185" formatCode="#,##0_ "/>
    <numFmt numFmtId="186" formatCode="#,##0_);[Red]\(#,##0\)"/>
    <numFmt numFmtId="187" formatCode="#,##0.0;\-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7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28" borderId="32" xfId="0" applyFont="1" applyFill="1" applyBorder="1" applyAlignment="1">
      <alignment horizontal="center" vertical="center"/>
    </xf>
    <xf numFmtId="3" fontId="0" fillId="28" borderId="12" xfId="0" applyNumberFormat="1" applyFill="1" applyBorder="1" applyAlignment="1">
      <alignment vertical="center"/>
    </xf>
    <xf numFmtId="3" fontId="0" fillId="28" borderId="33" xfId="0" applyNumberFormat="1" applyFill="1" applyBorder="1" applyAlignment="1">
      <alignment vertical="center"/>
    </xf>
    <xf numFmtId="3" fontId="0" fillId="28" borderId="34" xfId="0" applyNumberForma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0" fontId="4" fillId="28" borderId="11" xfId="0" applyFont="1" applyFill="1" applyBorder="1" applyAlignment="1">
      <alignment horizontal="center" vertical="center"/>
    </xf>
    <xf numFmtId="3" fontId="0" fillId="28" borderId="36" xfId="0" applyNumberFormat="1" applyFill="1" applyBorder="1" applyAlignment="1">
      <alignment vertical="center"/>
    </xf>
    <xf numFmtId="0" fontId="4" fillId="28" borderId="37" xfId="0" applyFont="1" applyFill="1" applyBorder="1" applyAlignment="1">
      <alignment horizontal="center" vertical="center"/>
    </xf>
    <xf numFmtId="184" fontId="0" fillId="28" borderId="38" xfId="0" applyNumberFormat="1" applyFill="1" applyBorder="1" applyAlignment="1">
      <alignment vertical="center"/>
    </xf>
    <xf numFmtId="37" fontId="0" fillId="28" borderId="13" xfId="0" applyNumberFormat="1" applyFill="1" applyBorder="1" applyAlignment="1">
      <alignment vertical="center"/>
    </xf>
    <xf numFmtId="37" fontId="0" fillId="28" borderId="20" xfId="0" applyNumberFormat="1" applyFill="1" applyBorder="1" applyAlignment="1">
      <alignment vertical="center"/>
    </xf>
    <xf numFmtId="37" fontId="0" fillId="28" borderId="39" xfId="0" applyNumberFormat="1" applyFill="1" applyBorder="1" applyAlignment="1">
      <alignment vertical="center"/>
    </xf>
    <xf numFmtId="37" fontId="0" fillId="0" borderId="40" xfId="0" applyNumberFormat="1" applyBorder="1" applyAlignment="1">
      <alignment vertical="center"/>
    </xf>
    <xf numFmtId="37" fontId="0" fillId="0" borderId="41" xfId="0" applyNumberFormat="1" applyBorder="1" applyAlignment="1">
      <alignment vertical="center"/>
    </xf>
    <xf numFmtId="37" fontId="0" fillId="0" borderId="42" xfId="0" applyNumberFormat="1" applyBorder="1" applyAlignment="1">
      <alignment vertical="center"/>
    </xf>
    <xf numFmtId="37" fontId="0" fillId="28" borderId="13" xfId="0" applyNumberFormat="1" applyFill="1" applyBorder="1" applyAlignment="1">
      <alignment horizontal="right" vertical="center"/>
    </xf>
    <xf numFmtId="37" fontId="0" fillId="28" borderId="20" xfId="0" applyNumberFormat="1" applyFill="1" applyBorder="1" applyAlignment="1">
      <alignment horizontal="right" vertical="center"/>
    </xf>
    <xf numFmtId="37" fontId="0" fillId="28" borderId="43" xfId="0" applyNumberFormat="1" applyFill="1" applyBorder="1" applyAlignment="1">
      <alignment horizontal="right" vertical="center"/>
    </xf>
    <xf numFmtId="37" fontId="0" fillId="0" borderId="44" xfId="0" applyNumberFormat="1" applyBorder="1" applyAlignment="1">
      <alignment vertical="center"/>
    </xf>
    <xf numFmtId="37" fontId="0" fillId="0" borderId="14" xfId="0" applyNumberFormat="1" applyBorder="1" applyAlignment="1">
      <alignment vertical="center"/>
    </xf>
    <xf numFmtId="37" fontId="0" fillId="0" borderId="0" xfId="0" applyNumberFormat="1" applyAlignment="1">
      <alignment vertical="center"/>
    </xf>
    <xf numFmtId="37" fontId="0" fillId="0" borderId="45" xfId="0" applyNumberFormat="1" applyBorder="1" applyAlignment="1">
      <alignment vertical="center"/>
    </xf>
    <xf numFmtId="1" fontId="0" fillId="0" borderId="15" xfId="0" applyNumberFormat="1" applyBorder="1" applyAlignment="1">
      <alignment vertical="center"/>
    </xf>
    <xf numFmtId="1" fontId="0" fillId="0" borderId="46" xfId="0" applyNumberFormat="1" applyBorder="1" applyAlignment="1">
      <alignment vertical="center"/>
    </xf>
    <xf numFmtId="1" fontId="0" fillId="0" borderId="47" xfId="0" applyNumberFormat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1" fontId="0" fillId="0" borderId="46" xfId="0" applyNumberFormat="1" applyBorder="1" applyAlignment="1">
      <alignment horizontal="right" vertical="center"/>
    </xf>
    <xf numFmtId="187" fontId="0" fillId="0" borderId="0" xfId="0" applyNumberFormat="1" applyAlignment="1">
      <alignment horizontal="right" vertical="center"/>
    </xf>
    <xf numFmtId="37" fontId="0" fillId="0" borderId="46" xfId="0" applyNumberFormat="1" applyBorder="1" applyAlignment="1">
      <alignment horizontal="center" vertical="center"/>
    </xf>
    <xf numFmtId="187" fontId="0" fillId="0" borderId="48" xfId="0" applyNumberFormat="1" applyBorder="1" applyAlignment="1">
      <alignment horizontal="right" vertical="center"/>
    </xf>
    <xf numFmtId="37" fontId="0" fillId="0" borderId="35" xfId="0" applyNumberFormat="1" applyBorder="1" applyAlignment="1">
      <alignment horizontal="center" vertical="center"/>
    </xf>
    <xf numFmtId="37" fontId="0" fillId="0" borderId="49" xfId="0" applyNumberFormat="1" applyBorder="1" applyAlignment="1">
      <alignment vertical="center"/>
    </xf>
    <xf numFmtId="1" fontId="0" fillId="0" borderId="50" xfId="0" applyNumberFormat="1" applyBorder="1" applyAlignment="1">
      <alignment vertical="center"/>
    </xf>
    <xf numFmtId="187" fontId="0" fillId="0" borderId="17" xfId="0" applyNumberFormat="1" applyBorder="1" applyAlignment="1">
      <alignment horizontal="right" vertical="center"/>
    </xf>
    <xf numFmtId="37" fontId="0" fillId="0" borderId="19" xfId="0" applyNumberFormat="1" applyBorder="1" applyAlignment="1">
      <alignment horizontal="center" vertical="center"/>
    </xf>
    <xf numFmtId="37" fontId="0" fillId="28" borderId="51" xfId="0" applyNumberFormat="1" applyFill="1" applyBorder="1" applyAlignment="1">
      <alignment vertical="center"/>
    </xf>
    <xf numFmtId="187" fontId="0" fillId="28" borderId="51" xfId="0" applyNumberFormat="1" applyFont="1" applyFill="1" applyBorder="1" applyAlignment="1">
      <alignment vertical="center"/>
    </xf>
    <xf numFmtId="37" fontId="0" fillId="28" borderId="52" xfId="0" applyNumberFormat="1" applyFill="1" applyBorder="1" applyAlignment="1">
      <alignment vertical="center"/>
    </xf>
    <xf numFmtId="187" fontId="0" fillId="28" borderId="53" xfId="0" applyNumberFormat="1" applyFill="1" applyBorder="1" applyAlignment="1">
      <alignment horizontal="right" vertical="center"/>
    </xf>
    <xf numFmtId="187" fontId="0" fillId="28" borderId="53" xfId="0" applyNumberFormat="1" applyFill="1" applyBorder="1" applyAlignment="1">
      <alignment vertical="center"/>
    </xf>
    <xf numFmtId="187" fontId="0" fillId="0" borderId="50" xfId="0" applyNumberFormat="1" applyFont="1" applyBorder="1" applyAlignment="1">
      <alignment vertical="center"/>
    </xf>
    <xf numFmtId="37" fontId="0" fillId="0" borderId="24" xfId="0" applyNumberFormat="1" applyBorder="1" applyAlignment="1">
      <alignment vertical="center"/>
    </xf>
    <xf numFmtId="187" fontId="0" fillId="0" borderId="35" xfId="0" applyNumberFormat="1" applyFont="1" applyBorder="1" applyAlignment="1">
      <alignment vertical="center"/>
    </xf>
    <xf numFmtId="37" fontId="0" fillId="0" borderId="54" xfId="0" applyNumberFormat="1" applyBorder="1" applyAlignment="1">
      <alignment vertical="center"/>
    </xf>
    <xf numFmtId="37" fontId="0" fillId="28" borderId="14" xfId="0" applyNumberFormat="1" applyFill="1" applyBorder="1" applyAlignment="1">
      <alignment vertical="center"/>
    </xf>
    <xf numFmtId="187" fontId="0" fillId="28" borderId="16" xfId="0" applyNumberFormat="1" applyFill="1" applyBorder="1" applyAlignment="1">
      <alignment vertical="center"/>
    </xf>
    <xf numFmtId="187" fontId="0" fillId="0" borderId="50" xfId="0" applyNumberFormat="1" applyFill="1" applyBorder="1" applyAlignment="1">
      <alignment vertical="center"/>
    </xf>
    <xf numFmtId="187" fontId="0" fillId="0" borderId="35" xfId="0" applyNumberFormat="1" applyBorder="1" applyAlignment="1">
      <alignment vertical="center"/>
    </xf>
    <xf numFmtId="187" fontId="0" fillId="0" borderId="55" xfId="0" applyNumberFormat="1" applyBorder="1" applyAlignment="1">
      <alignment horizontal="right" vertical="center"/>
    </xf>
    <xf numFmtId="37" fontId="0" fillId="0" borderId="56" xfId="0" applyNumberFormat="1" applyFill="1" applyBorder="1" applyAlignment="1">
      <alignment vertical="center"/>
    </xf>
    <xf numFmtId="184" fontId="0" fillId="0" borderId="38" xfId="0" applyNumberFormat="1" applyFill="1" applyBorder="1" applyAlignment="1">
      <alignment vertical="center"/>
    </xf>
    <xf numFmtId="184" fontId="0" fillId="0" borderId="18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40" fillId="0" borderId="0" xfId="0" applyFont="1" applyAlignment="1">
      <alignment vertical="center"/>
    </xf>
    <xf numFmtId="38" fontId="40" fillId="0" borderId="0" xfId="48" applyFont="1" applyAlignment="1">
      <alignment vertical="center"/>
    </xf>
    <xf numFmtId="37" fontId="41" fillId="28" borderId="13" xfId="0" applyNumberFormat="1" applyFont="1" applyFill="1" applyBorder="1" applyAlignment="1">
      <alignment horizontal="right" vertical="center"/>
    </xf>
    <xf numFmtId="37" fontId="41" fillId="28" borderId="20" xfId="0" applyNumberFormat="1" applyFont="1" applyFill="1" applyBorder="1" applyAlignment="1">
      <alignment horizontal="right" vertical="center"/>
    </xf>
    <xf numFmtId="37" fontId="41" fillId="28" borderId="43" xfId="0" applyNumberFormat="1" applyFont="1" applyFill="1" applyBorder="1" applyAlignment="1">
      <alignment horizontal="right" vertical="center"/>
    </xf>
    <xf numFmtId="37" fontId="0" fillId="0" borderId="20" xfId="0" applyNumberFormat="1" applyBorder="1" applyAlignment="1">
      <alignment vertical="center"/>
    </xf>
    <xf numFmtId="187" fontId="0" fillId="28" borderId="51" xfId="0" applyNumberFormat="1" applyFill="1" applyBorder="1" applyAlignment="1">
      <alignment vertical="center"/>
    </xf>
    <xf numFmtId="187" fontId="0" fillId="0" borderId="50" xfId="0" applyNumberFormat="1" applyBorder="1" applyAlignment="1">
      <alignment vertical="center"/>
    </xf>
    <xf numFmtId="37" fontId="0" fillId="0" borderId="56" xfId="0" applyNumberFormat="1" applyBorder="1" applyAlignment="1">
      <alignment vertical="center"/>
    </xf>
    <xf numFmtId="184" fontId="0" fillId="0" borderId="38" xfId="0" applyNumberFormat="1" applyBorder="1" applyAlignment="1">
      <alignment vertical="center"/>
    </xf>
    <xf numFmtId="184" fontId="0" fillId="0" borderId="18" xfId="0" applyNumberFormat="1" applyBorder="1" applyAlignment="1">
      <alignment vertical="center"/>
    </xf>
    <xf numFmtId="0" fontId="42" fillId="0" borderId="0" xfId="0" applyFont="1" applyAlignment="1">
      <alignment vertical="center"/>
    </xf>
    <xf numFmtId="55" fontId="40" fillId="0" borderId="0" xfId="0" applyNumberFormat="1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3" fontId="0" fillId="33" borderId="33" xfId="0" applyNumberFormat="1" applyFill="1" applyBorder="1" applyAlignment="1">
      <alignment vertical="center"/>
    </xf>
    <xf numFmtId="3" fontId="0" fillId="33" borderId="34" xfId="0" applyNumberFormat="1" applyFill="1" applyBorder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 indent="1"/>
    </xf>
    <xf numFmtId="0" fontId="0" fillId="0" borderId="0" xfId="0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9"/>
  <sheetViews>
    <sheetView zoomScalePageLayoutView="0" workbookViewId="0" topLeftCell="A1">
      <selection activeCell="H38" sqref="H38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109" t="s">
        <v>38</v>
      </c>
      <c r="I1" s="110"/>
    </row>
    <row r="2" ht="13.5">
      <c r="H2" t="s">
        <v>0</v>
      </c>
    </row>
    <row r="5" spans="3:7" ht="17.25">
      <c r="C5" s="8" t="s">
        <v>39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5.75" customHeight="1" thickBot="1">
      <c r="B7" t="s">
        <v>33</v>
      </c>
    </row>
    <row r="8" spans="2:9" ht="14.25">
      <c r="B8" s="10"/>
      <c r="C8" s="11"/>
      <c r="D8" s="111" t="s">
        <v>29</v>
      </c>
      <c r="E8" s="112"/>
      <c r="F8" s="113" t="s">
        <v>30</v>
      </c>
      <c r="G8" s="114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40</v>
      </c>
      <c r="E9" s="16" t="s">
        <v>4</v>
      </c>
      <c r="F9" s="38" t="s">
        <v>40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49">
        <v>7817</v>
      </c>
      <c r="E10" s="52">
        <v>7817</v>
      </c>
      <c r="F10" s="55">
        <v>7409</v>
      </c>
      <c r="G10" s="52">
        <v>7409</v>
      </c>
      <c r="H10" s="59">
        <v>20841</v>
      </c>
      <c r="I10" s="62">
        <v>281</v>
      </c>
    </row>
    <row r="11" spans="2:9" ht="14.25">
      <c r="B11" s="19" t="s">
        <v>8</v>
      </c>
      <c r="C11" s="21" t="s">
        <v>9</v>
      </c>
      <c r="D11" s="50">
        <v>19854</v>
      </c>
      <c r="E11" s="53">
        <v>19854</v>
      </c>
      <c r="F11" s="56">
        <v>18633</v>
      </c>
      <c r="G11" s="53">
        <v>18633</v>
      </c>
      <c r="H11" s="60">
        <v>21861</v>
      </c>
      <c r="I11" s="63">
        <v>117</v>
      </c>
    </row>
    <row r="12" spans="2:9" ht="14.25">
      <c r="B12" s="19" t="s">
        <v>10</v>
      </c>
      <c r="C12" s="21" t="s">
        <v>11</v>
      </c>
      <c r="D12" s="50">
        <v>8208</v>
      </c>
      <c r="E12" s="53">
        <v>8208</v>
      </c>
      <c r="F12" s="56">
        <v>8284</v>
      </c>
      <c r="G12" s="53">
        <v>8284</v>
      </c>
      <c r="H12" s="60">
        <v>8626</v>
      </c>
      <c r="I12" s="63">
        <v>104</v>
      </c>
    </row>
    <row r="13" spans="2:9" ht="14.25">
      <c r="B13" s="19" t="s">
        <v>12</v>
      </c>
      <c r="C13" s="21" t="s">
        <v>13</v>
      </c>
      <c r="D13" s="50">
        <v>2966</v>
      </c>
      <c r="E13" s="53">
        <v>2966</v>
      </c>
      <c r="F13" s="56">
        <v>3492</v>
      </c>
      <c r="G13" s="53">
        <v>3492</v>
      </c>
      <c r="H13" s="60">
        <v>3614</v>
      </c>
      <c r="I13" s="63">
        <v>103</v>
      </c>
    </row>
    <row r="14" spans="2:9" ht="14.25">
      <c r="B14" s="19" t="s">
        <v>14</v>
      </c>
      <c r="C14" s="21" t="s">
        <v>15</v>
      </c>
      <c r="D14" s="50">
        <v>3175</v>
      </c>
      <c r="E14" s="53">
        <v>3175</v>
      </c>
      <c r="F14" s="56">
        <v>3086</v>
      </c>
      <c r="G14" s="53">
        <v>3086</v>
      </c>
      <c r="H14" s="60">
        <v>3040</v>
      </c>
      <c r="I14" s="63">
        <v>99</v>
      </c>
    </row>
    <row r="15" spans="2:9" ht="14.25">
      <c r="B15" s="19" t="s">
        <v>34</v>
      </c>
      <c r="C15" s="22" t="s">
        <v>16</v>
      </c>
      <c r="D15" s="51">
        <v>1177</v>
      </c>
      <c r="E15" s="54">
        <v>1177</v>
      </c>
      <c r="F15" s="57">
        <v>1093</v>
      </c>
      <c r="G15" s="58">
        <v>1093</v>
      </c>
      <c r="H15" s="61">
        <v>1127</v>
      </c>
      <c r="I15" s="64">
        <v>103</v>
      </c>
    </row>
    <row r="16" spans="2:9" ht="14.25">
      <c r="B16" s="19" t="s">
        <v>17</v>
      </c>
      <c r="C16" s="23" t="s">
        <v>18</v>
      </c>
      <c r="D16" s="75">
        <f>SUM(D10:D15)</f>
        <v>43197</v>
      </c>
      <c r="E16" s="60">
        <f>SUM(E10:E15)</f>
        <v>43197</v>
      </c>
      <c r="F16" s="75">
        <f>SUM(F10:F15)</f>
        <v>41997</v>
      </c>
      <c r="G16" s="60">
        <f>SUM(G10:G15)</f>
        <v>41997</v>
      </c>
      <c r="H16" s="65">
        <f>SUM(H10:H15)</f>
        <v>59109</v>
      </c>
      <c r="I16" s="66">
        <v>141</v>
      </c>
    </row>
    <row r="17" spans="2:9" ht="15" thickBot="1">
      <c r="B17" s="19" t="s">
        <v>19</v>
      </c>
      <c r="C17" s="24" t="s">
        <v>20</v>
      </c>
      <c r="D17" s="76">
        <v>98.2</v>
      </c>
      <c r="E17" s="80">
        <v>98.2</v>
      </c>
      <c r="F17" s="79">
        <v>103.2</v>
      </c>
      <c r="G17" s="86">
        <v>103.2</v>
      </c>
      <c r="H17" s="67">
        <v>94.8</v>
      </c>
      <c r="I17" s="68"/>
    </row>
    <row r="18" spans="2:9" ht="14.25">
      <c r="B18" s="10" t="s">
        <v>21</v>
      </c>
      <c r="C18" s="11"/>
      <c r="D18" s="77">
        <v>2703</v>
      </c>
      <c r="E18" s="81">
        <v>2703</v>
      </c>
      <c r="F18" s="84">
        <v>2673</v>
      </c>
      <c r="G18" s="52">
        <v>2673</v>
      </c>
      <c r="H18" s="59">
        <v>9669</v>
      </c>
      <c r="I18" s="62">
        <v>362</v>
      </c>
    </row>
    <row r="19" spans="2:9" ht="15" thickBot="1">
      <c r="B19" s="14"/>
      <c r="C19" s="15" t="s">
        <v>20</v>
      </c>
      <c r="D19" s="78">
        <v>104.6</v>
      </c>
      <c r="E19" s="82">
        <v>104.6</v>
      </c>
      <c r="F19" s="79">
        <v>121.4</v>
      </c>
      <c r="G19" s="87">
        <v>121.4</v>
      </c>
      <c r="H19" s="69">
        <v>108.7</v>
      </c>
      <c r="I19" s="70"/>
    </row>
    <row r="20" spans="2:9" ht="14.25">
      <c r="B20" s="19"/>
      <c r="C20" s="42" t="s">
        <v>22</v>
      </c>
      <c r="D20" s="77">
        <f>SUM(D16,D18)</f>
        <v>45900</v>
      </c>
      <c r="E20" s="83">
        <f>SUM(E16,E18)</f>
        <v>45900</v>
      </c>
      <c r="F20" s="77">
        <f>SUM(F16,F18)</f>
        <v>44670</v>
      </c>
      <c r="G20" s="89">
        <f>SUM(G16,G18)</f>
        <v>44670</v>
      </c>
      <c r="H20" s="71">
        <f>SUM(H16,H18)</f>
        <v>68778</v>
      </c>
      <c r="I20" s="72">
        <v>154</v>
      </c>
    </row>
    <row r="21" spans="2:9" ht="15" thickBot="1">
      <c r="B21" s="14"/>
      <c r="C21" s="43" t="s">
        <v>20</v>
      </c>
      <c r="D21" s="79">
        <v>98.5</v>
      </c>
      <c r="E21" s="82">
        <v>98.5</v>
      </c>
      <c r="F21" s="85">
        <v>104.2</v>
      </c>
      <c r="G21" s="88">
        <v>104.2</v>
      </c>
      <c r="H21" s="73">
        <v>96.5</v>
      </c>
      <c r="I21" s="74"/>
    </row>
    <row r="22" spans="2:8" ht="14.25">
      <c r="B22" s="24"/>
      <c r="C22" s="24"/>
      <c r="E22" s="1"/>
      <c r="F22" s="1"/>
      <c r="H22" s="1"/>
    </row>
    <row r="23" ht="14.25" thickBot="1"/>
    <row r="24" spans="3:13" ht="14.25">
      <c r="C24" s="10" t="s">
        <v>23</v>
      </c>
      <c r="D24" s="47" t="s">
        <v>40</v>
      </c>
      <c r="E24" s="12" t="s">
        <v>24</v>
      </c>
      <c r="F24" s="4" t="s">
        <v>4</v>
      </c>
      <c r="G24" s="25" t="s">
        <v>24</v>
      </c>
      <c r="K24" s="93"/>
      <c r="L24" s="93"/>
      <c r="M24" s="93"/>
    </row>
    <row r="25" spans="3:13" ht="14.25">
      <c r="C25" s="26" t="s">
        <v>25</v>
      </c>
      <c r="D25" s="46">
        <v>30695</v>
      </c>
      <c r="E25" s="27">
        <v>102.3</v>
      </c>
      <c r="F25" s="5">
        <v>30695</v>
      </c>
      <c r="G25" s="28">
        <v>102.3</v>
      </c>
      <c r="K25" s="93" t="s">
        <v>36</v>
      </c>
      <c r="L25" s="93"/>
      <c r="M25" s="93"/>
    </row>
    <row r="26" spans="3:13" ht="15" thickBot="1">
      <c r="C26" s="14" t="s">
        <v>26</v>
      </c>
      <c r="D26" s="39">
        <v>9824</v>
      </c>
      <c r="E26" s="29">
        <v>105</v>
      </c>
      <c r="F26" s="6">
        <v>9824</v>
      </c>
      <c r="G26" s="44">
        <v>105</v>
      </c>
      <c r="K26" s="93"/>
      <c r="L26" s="93" t="s">
        <v>37</v>
      </c>
      <c r="M26" s="93"/>
    </row>
    <row r="27" spans="3:13" ht="14.25">
      <c r="C27" s="24"/>
      <c r="D27" s="2" t="s">
        <v>35</v>
      </c>
      <c r="E27" s="3"/>
      <c r="F27" s="2"/>
      <c r="K27" s="93"/>
      <c r="L27" s="93"/>
      <c r="M27" s="93"/>
    </row>
    <row r="28" spans="11:13" ht="14.25" thickBot="1">
      <c r="K28" s="93"/>
      <c r="L28" s="93"/>
      <c r="M28" s="93"/>
    </row>
    <row r="29" spans="3:13" ht="14.25">
      <c r="C29" s="30"/>
      <c r="D29" s="115" t="s">
        <v>31</v>
      </c>
      <c r="E29" s="116"/>
      <c r="F29" s="115" t="s">
        <v>32</v>
      </c>
      <c r="G29" s="117"/>
      <c r="K29" s="93"/>
      <c r="L29" s="93"/>
      <c r="M29" s="93"/>
    </row>
    <row r="30" spans="3:13" ht="14.25">
      <c r="C30" s="31"/>
      <c r="D30" s="45" t="s">
        <v>41</v>
      </c>
      <c r="E30" s="32" t="s">
        <v>4</v>
      </c>
      <c r="F30" s="45" t="s">
        <v>40</v>
      </c>
      <c r="G30" s="33" t="s">
        <v>4</v>
      </c>
      <c r="K30" s="93"/>
      <c r="L30" s="93"/>
      <c r="M30" s="93"/>
    </row>
    <row r="31" spans="3:7" ht="14.25">
      <c r="C31" s="34" t="s">
        <v>27</v>
      </c>
      <c r="D31" s="40">
        <v>5923</v>
      </c>
      <c r="E31" s="35">
        <v>5923</v>
      </c>
      <c r="F31" s="41">
        <v>12950</v>
      </c>
      <c r="G31" s="36">
        <v>12950</v>
      </c>
    </row>
    <row r="32" spans="3:7" ht="15" thickBot="1">
      <c r="C32" s="37" t="s">
        <v>20</v>
      </c>
      <c r="D32" s="48">
        <f>SUM(D31/D39)</f>
        <v>1.5999459751485683</v>
      </c>
      <c r="E32" s="90">
        <f>SUM(E31/E39)</f>
        <v>1.5999459751485683</v>
      </c>
      <c r="F32" s="48">
        <f>SUM(F31/F39)</f>
        <v>0.9937840534110967</v>
      </c>
      <c r="G32" s="91">
        <f>SUM(G31/G39)</f>
        <v>0.9937840534110967</v>
      </c>
    </row>
    <row r="34" ht="13.5">
      <c r="E34" t="s">
        <v>28</v>
      </c>
    </row>
    <row r="39" spans="2:10" ht="13.5">
      <c r="B39" s="93"/>
      <c r="C39" s="93" t="s">
        <v>45</v>
      </c>
      <c r="D39" s="94">
        <v>3702</v>
      </c>
      <c r="E39" s="94">
        <v>3702</v>
      </c>
      <c r="F39" s="94">
        <v>13031</v>
      </c>
      <c r="G39" s="94">
        <v>13031</v>
      </c>
      <c r="H39" s="93"/>
      <c r="I39" s="93"/>
      <c r="J39" s="93"/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1">
      <selection activeCell="B8" sqref="B8"/>
    </sheetView>
  </sheetViews>
  <sheetFormatPr defaultColWidth="9.00390625" defaultRowHeight="13.5"/>
  <sheetData>
    <row r="1" spans="8:9" ht="13.5">
      <c r="H1" s="118" t="s">
        <v>84</v>
      </c>
      <c r="I1" s="119"/>
    </row>
    <row r="2" ht="13.5">
      <c r="H2" t="s">
        <v>0</v>
      </c>
    </row>
    <row r="5" spans="3:7" ht="17.25">
      <c r="C5" s="8" t="s">
        <v>82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4.25" thickBot="1">
      <c r="B7" t="s">
        <v>33</v>
      </c>
    </row>
    <row r="8" spans="2:9" ht="14.25">
      <c r="B8" s="10"/>
      <c r="C8" s="11"/>
      <c r="D8" s="111" t="s">
        <v>69</v>
      </c>
      <c r="E8" s="112"/>
      <c r="F8" s="113" t="s">
        <v>70</v>
      </c>
      <c r="G8" s="114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83</v>
      </c>
      <c r="E9" s="16" t="s">
        <v>4</v>
      </c>
      <c r="F9" s="38" t="s">
        <v>83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49">
        <v>9177</v>
      </c>
      <c r="E10" s="52">
        <v>81416</v>
      </c>
      <c r="F10" s="95">
        <v>8561</v>
      </c>
      <c r="G10" s="52">
        <v>80177</v>
      </c>
      <c r="H10" s="59">
        <v>22480</v>
      </c>
      <c r="I10" s="62">
        <v>263</v>
      </c>
    </row>
    <row r="11" spans="2:9" ht="14.25">
      <c r="B11" s="19" t="s">
        <v>8</v>
      </c>
      <c r="C11" s="21" t="s">
        <v>9</v>
      </c>
      <c r="D11" s="50">
        <v>24259</v>
      </c>
      <c r="E11" s="53">
        <v>218107</v>
      </c>
      <c r="F11" s="96">
        <v>23135</v>
      </c>
      <c r="G11" s="53">
        <v>212603</v>
      </c>
      <c r="H11" s="60">
        <v>25370</v>
      </c>
      <c r="I11" s="63">
        <v>110</v>
      </c>
    </row>
    <row r="12" spans="2:9" ht="14.25">
      <c r="B12" s="19" t="s">
        <v>10</v>
      </c>
      <c r="C12" s="21" t="s">
        <v>11</v>
      </c>
      <c r="D12" s="50">
        <v>9280</v>
      </c>
      <c r="E12" s="53">
        <v>83932</v>
      </c>
      <c r="F12" s="96">
        <v>8214</v>
      </c>
      <c r="G12" s="53">
        <v>82153</v>
      </c>
      <c r="H12" s="60">
        <v>10370</v>
      </c>
      <c r="I12" s="63">
        <v>126</v>
      </c>
    </row>
    <row r="13" spans="2:9" ht="14.25">
      <c r="B13" s="19" t="s">
        <v>12</v>
      </c>
      <c r="C13" s="21" t="s">
        <v>13</v>
      </c>
      <c r="D13" s="50">
        <v>3729</v>
      </c>
      <c r="E13" s="53">
        <v>34889</v>
      </c>
      <c r="F13" s="96">
        <v>3546</v>
      </c>
      <c r="G13" s="53">
        <v>34005</v>
      </c>
      <c r="H13" s="60">
        <v>4779</v>
      </c>
      <c r="I13" s="63">
        <v>135</v>
      </c>
    </row>
    <row r="14" spans="2:9" ht="14.25">
      <c r="B14" s="19" t="s">
        <v>14</v>
      </c>
      <c r="C14" s="21" t="s">
        <v>15</v>
      </c>
      <c r="D14" s="50">
        <v>2504</v>
      </c>
      <c r="E14" s="53">
        <v>30224</v>
      </c>
      <c r="F14" s="96">
        <v>2551</v>
      </c>
      <c r="G14" s="53">
        <v>29381</v>
      </c>
      <c r="H14" s="60">
        <v>3911</v>
      </c>
      <c r="I14" s="63">
        <v>153</v>
      </c>
    </row>
    <row r="15" spans="2:9" ht="14.25">
      <c r="B15" s="19" t="s">
        <v>72</v>
      </c>
      <c r="C15" s="22" t="s">
        <v>16</v>
      </c>
      <c r="D15" s="51">
        <v>973</v>
      </c>
      <c r="E15" s="54">
        <v>9856</v>
      </c>
      <c r="F15" s="97">
        <v>910</v>
      </c>
      <c r="G15" s="58">
        <v>9231</v>
      </c>
      <c r="H15" s="61">
        <v>1624</v>
      </c>
      <c r="I15" s="64">
        <v>178</v>
      </c>
    </row>
    <row r="16" spans="2:9" ht="14.25">
      <c r="B16" s="19" t="s">
        <v>17</v>
      </c>
      <c r="C16" s="23" t="s">
        <v>18</v>
      </c>
      <c r="D16" s="75">
        <v>49922</v>
      </c>
      <c r="E16" s="60">
        <v>458424</v>
      </c>
      <c r="F16" s="75">
        <v>46917</v>
      </c>
      <c r="G16" s="60">
        <v>447550</v>
      </c>
      <c r="H16" s="98">
        <v>68534</v>
      </c>
      <c r="I16" s="66">
        <v>146</v>
      </c>
    </row>
    <row r="17" spans="2:9" ht="15" thickBot="1">
      <c r="B17" s="19" t="s">
        <v>19</v>
      </c>
      <c r="C17" s="24" t="s">
        <v>20</v>
      </c>
      <c r="D17" s="99">
        <v>107.7</v>
      </c>
      <c r="E17" s="100">
        <v>126.7</v>
      </c>
      <c r="F17" s="79">
        <v>102.2</v>
      </c>
      <c r="G17" s="100">
        <v>122.9</v>
      </c>
      <c r="H17" s="67">
        <v>120.7</v>
      </c>
      <c r="I17" s="68"/>
    </row>
    <row r="18" spans="2:9" ht="14.25">
      <c r="B18" s="10" t="s">
        <v>21</v>
      </c>
      <c r="C18" s="11"/>
      <c r="D18" s="77">
        <v>2989</v>
      </c>
      <c r="E18" s="81">
        <v>26650</v>
      </c>
      <c r="F18" s="84">
        <v>2425</v>
      </c>
      <c r="G18" s="52">
        <v>27516</v>
      </c>
      <c r="H18" s="59">
        <v>8663</v>
      </c>
      <c r="I18" s="62">
        <v>357</v>
      </c>
    </row>
    <row r="19" spans="2:9" ht="15" thickBot="1">
      <c r="B19" s="14"/>
      <c r="C19" s="15" t="s">
        <v>20</v>
      </c>
      <c r="D19" s="78">
        <v>109.7</v>
      </c>
      <c r="E19" s="87">
        <v>116.4</v>
      </c>
      <c r="F19" s="79">
        <v>83.6</v>
      </c>
      <c r="G19" s="87">
        <v>122.1</v>
      </c>
      <c r="H19" s="69">
        <v>99.2</v>
      </c>
      <c r="I19" s="70"/>
    </row>
    <row r="20" spans="2:9" ht="14.25">
      <c r="B20" s="19"/>
      <c r="C20" s="42" t="s">
        <v>22</v>
      </c>
      <c r="D20" s="77">
        <v>52911</v>
      </c>
      <c r="E20" s="83">
        <v>485074</v>
      </c>
      <c r="F20" s="77">
        <v>49342</v>
      </c>
      <c r="G20" s="101">
        <v>475066</v>
      </c>
      <c r="H20" s="71">
        <v>77197</v>
      </c>
      <c r="I20" s="72">
        <v>156</v>
      </c>
    </row>
    <row r="21" spans="2:9" ht="15" thickBot="1">
      <c r="B21" s="14"/>
      <c r="C21" s="43" t="s">
        <v>20</v>
      </c>
      <c r="D21" s="79">
        <v>107.8</v>
      </c>
      <c r="E21" s="87">
        <v>126.1</v>
      </c>
      <c r="F21" s="85">
        <v>101.1</v>
      </c>
      <c r="G21" s="88">
        <v>122.9</v>
      </c>
      <c r="H21" s="73">
        <v>117.9</v>
      </c>
      <c r="I21" s="74"/>
    </row>
    <row r="22" spans="2:8" ht="14.25">
      <c r="B22" s="24"/>
      <c r="C22" s="24"/>
      <c r="E22" s="1"/>
      <c r="F22" s="1"/>
      <c r="H22" s="1"/>
    </row>
    <row r="23" ht="14.25" thickBot="1"/>
    <row r="24" spans="3:7" ht="14.25">
      <c r="C24" s="10" t="s">
        <v>23</v>
      </c>
      <c r="D24" s="47" t="s">
        <v>83</v>
      </c>
      <c r="E24" s="12" t="s">
        <v>24</v>
      </c>
      <c r="F24" s="4" t="s">
        <v>4</v>
      </c>
      <c r="G24" s="25" t="s">
        <v>24</v>
      </c>
    </row>
    <row r="25" spans="3:7" ht="14.25">
      <c r="C25" s="26" t="s">
        <v>25</v>
      </c>
      <c r="D25" s="46">
        <v>37547</v>
      </c>
      <c r="E25" s="27">
        <v>111.6</v>
      </c>
      <c r="F25" s="5">
        <v>339661</v>
      </c>
      <c r="G25" s="28">
        <v>125.5</v>
      </c>
    </row>
    <row r="26" spans="3:7" ht="15" thickBot="1">
      <c r="C26" s="14" t="s">
        <v>26</v>
      </c>
      <c r="D26" s="39">
        <v>8426</v>
      </c>
      <c r="E26" s="29">
        <v>81.3</v>
      </c>
      <c r="F26" s="6">
        <v>92841</v>
      </c>
      <c r="G26" s="44">
        <v>112.8</v>
      </c>
    </row>
    <row r="27" spans="3:6" ht="14.25">
      <c r="C27" s="24"/>
      <c r="D27" s="2" t="s">
        <v>73</v>
      </c>
      <c r="E27" s="3"/>
      <c r="F27" s="2"/>
    </row>
    <row r="28" ht="14.25" thickBot="1"/>
    <row r="29" spans="3:7" ht="14.25">
      <c r="C29" s="30"/>
      <c r="D29" s="115" t="s">
        <v>74</v>
      </c>
      <c r="E29" s="116"/>
      <c r="F29" s="115" t="s">
        <v>75</v>
      </c>
      <c r="G29" s="117"/>
    </row>
    <row r="30" spans="3:7" ht="14.25">
      <c r="C30" s="31"/>
      <c r="D30" s="45" t="s">
        <v>83</v>
      </c>
      <c r="E30" s="32" t="s">
        <v>4</v>
      </c>
      <c r="F30" s="45" t="s">
        <v>83</v>
      </c>
      <c r="G30" s="33" t="s">
        <v>4</v>
      </c>
    </row>
    <row r="31" spans="3:8" ht="14.25">
      <c r="C31" s="34" t="s">
        <v>27</v>
      </c>
      <c r="D31" s="40">
        <v>4269</v>
      </c>
      <c r="E31" s="35">
        <v>53762</v>
      </c>
      <c r="F31" s="41">
        <v>11924</v>
      </c>
      <c r="G31" s="36">
        <v>126264</v>
      </c>
      <c r="H31" s="92"/>
    </row>
    <row r="32" spans="3:7" ht="15" thickBot="1">
      <c r="C32" s="37" t="s">
        <v>20</v>
      </c>
      <c r="D32" s="48">
        <v>0.6499695493300852</v>
      </c>
      <c r="E32" s="102">
        <v>1.418110838542903</v>
      </c>
      <c r="F32" s="48">
        <v>1.1376777025093026</v>
      </c>
      <c r="G32" s="103">
        <v>1.2349402893107597</v>
      </c>
    </row>
    <row r="34" ht="13.5">
      <c r="E34" t="s">
        <v>28</v>
      </c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1">
      <selection activeCell="O17" sqref="O17"/>
    </sheetView>
  </sheetViews>
  <sheetFormatPr defaultColWidth="9.00390625" defaultRowHeight="13.5"/>
  <cols>
    <col min="2" max="2" width="4.00390625" style="0" customWidth="1"/>
    <col min="3" max="3" width="14.625" style="0" customWidth="1"/>
  </cols>
  <sheetData>
    <row r="1" spans="8:9" ht="13.5">
      <c r="H1" s="118" t="s">
        <v>85</v>
      </c>
      <c r="I1" s="118"/>
    </row>
    <row r="2" ht="13.5">
      <c r="H2" t="s">
        <v>0</v>
      </c>
    </row>
    <row r="5" spans="3:7" ht="17.25">
      <c r="C5" s="8" t="s">
        <v>86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4.25" thickBot="1">
      <c r="B7" t="s">
        <v>33</v>
      </c>
    </row>
    <row r="8" spans="2:9" ht="14.25">
      <c r="B8" s="10"/>
      <c r="C8" s="11"/>
      <c r="D8" s="113" t="s">
        <v>29</v>
      </c>
      <c r="E8" s="114"/>
      <c r="F8" s="113" t="s">
        <v>30</v>
      </c>
      <c r="G8" s="114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87</v>
      </c>
      <c r="E9" s="16" t="s">
        <v>4</v>
      </c>
      <c r="F9" s="38" t="s">
        <v>87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49">
        <v>5716</v>
      </c>
      <c r="E10" s="52">
        <v>87132</v>
      </c>
      <c r="F10" s="95">
        <v>7858</v>
      </c>
      <c r="G10" s="52">
        <v>88035</v>
      </c>
      <c r="H10" s="59">
        <v>20338</v>
      </c>
      <c r="I10" s="62">
        <v>259</v>
      </c>
    </row>
    <row r="11" spans="2:9" ht="14.25">
      <c r="B11" s="19" t="s">
        <v>8</v>
      </c>
      <c r="C11" s="21" t="s">
        <v>9</v>
      </c>
      <c r="D11" s="50">
        <v>16657</v>
      </c>
      <c r="E11" s="53">
        <v>234764</v>
      </c>
      <c r="F11" s="96">
        <v>22435</v>
      </c>
      <c r="G11" s="53">
        <v>235038</v>
      </c>
      <c r="H11" s="60">
        <v>19592</v>
      </c>
      <c r="I11" s="63">
        <v>87</v>
      </c>
    </row>
    <row r="12" spans="2:9" ht="14.25">
      <c r="B12" s="19" t="s">
        <v>10</v>
      </c>
      <c r="C12" s="21" t="s">
        <v>11</v>
      </c>
      <c r="D12" s="50">
        <v>7000</v>
      </c>
      <c r="E12" s="53">
        <v>90932</v>
      </c>
      <c r="F12" s="96">
        <v>8554</v>
      </c>
      <c r="G12" s="53">
        <v>90707</v>
      </c>
      <c r="H12" s="60">
        <v>8816</v>
      </c>
      <c r="I12" s="63">
        <v>103</v>
      </c>
    </row>
    <row r="13" spans="2:9" ht="14.25">
      <c r="B13" s="19" t="s">
        <v>12</v>
      </c>
      <c r="C13" s="21" t="s">
        <v>13</v>
      </c>
      <c r="D13" s="50">
        <v>2226</v>
      </c>
      <c r="E13" s="53">
        <v>37115</v>
      </c>
      <c r="F13" s="96">
        <v>3550</v>
      </c>
      <c r="G13" s="53">
        <v>37555</v>
      </c>
      <c r="H13" s="60">
        <v>3455</v>
      </c>
      <c r="I13" s="63">
        <v>97</v>
      </c>
    </row>
    <row r="14" spans="2:9" ht="14.25">
      <c r="B14" s="19" t="s">
        <v>14</v>
      </c>
      <c r="C14" s="21" t="s">
        <v>15</v>
      </c>
      <c r="D14" s="50">
        <v>2287</v>
      </c>
      <c r="E14" s="53">
        <v>32511</v>
      </c>
      <c r="F14" s="96">
        <v>2842</v>
      </c>
      <c r="G14" s="53">
        <v>32223</v>
      </c>
      <c r="H14" s="60">
        <v>3356</v>
      </c>
      <c r="I14" s="63">
        <v>118</v>
      </c>
    </row>
    <row r="15" spans="2:9" ht="14.25">
      <c r="B15" s="19" t="s">
        <v>34</v>
      </c>
      <c r="C15" s="22" t="s">
        <v>16</v>
      </c>
      <c r="D15" s="51">
        <v>1151</v>
      </c>
      <c r="E15" s="54">
        <v>11007</v>
      </c>
      <c r="F15" s="97">
        <v>902</v>
      </c>
      <c r="G15" s="58">
        <v>10133</v>
      </c>
      <c r="H15" s="61">
        <v>1873</v>
      </c>
      <c r="I15" s="64">
        <v>208</v>
      </c>
    </row>
    <row r="16" spans="2:9" ht="14.25">
      <c r="B16" s="19" t="s">
        <v>17</v>
      </c>
      <c r="C16" s="23" t="s">
        <v>18</v>
      </c>
      <c r="D16" s="75">
        <f>SUM(D10:D15)</f>
        <v>35037</v>
      </c>
      <c r="E16" s="60">
        <f>SUM(E10:E15)</f>
        <v>493461</v>
      </c>
      <c r="F16" s="75">
        <f>SUM(F10:F15)</f>
        <v>46141</v>
      </c>
      <c r="G16" s="60">
        <f>SUM(G10:G15)</f>
        <v>493691</v>
      </c>
      <c r="H16" s="98">
        <f>SUM(H10:H15)</f>
        <v>57430</v>
      </c>
      <c r="I16" s="66">
        <v>124</v>
      </c>
    </row>
    <row r="17" spans="2:9" ht="15" thickBot="1">
      <c r="B17" s="19" t="s">
        <v>19</v>
      </c>
      <c r="C17" s="24" t="s">
        <v>20</v>
      </c>
      <c r="D17" s="99">
        <v>94.1</v>
      </c>
      <c r="E17" s="100">
        <v>123.7</v>
      </c>
      <c r="F17" s="79">
        <v>105.6</v>
      </c>
      <c r="G17" s="100">
        <v>121.1</v>
      </c>
      <c r="H17" s="67">
        <v>114.2</v>
      </c>
      <c r="I17" s="68"/>
    </row>
    <row r="18" spans="2:9" ht="14.25">
      <c r="B18" s="10" t="s">
        <v>21</v>
      </c>
      <c r="C18" s="11"/>
      <c r="D18" s="77">
        <v>3180</v>
      </c>
      <c r="E18" s="81">
        <v>29830</v>
      </c>
      <c r="F18" s="84">
        <v>2654</v>
      </c>
      <c r="G18" s="52">
        <v>30170</v>
      </c>
      <c r="H18" s="59">
        <v>9189</v>
      </c>
      <c r="I18" s="62">
        <v>346</v>
      </c>
    </row>
    <row r="19" spans="2:9" ht="15" thickBot="1">
      <c r="B19" s="14"/>
      <c r="C19" s="15" t="s">
        <v>20</v>
      </c>
      <c r="D19" s="78">
        <v>110</v>
      </c>
      <c r="E19" s="87">
        <v>115.7</v>
      </c>
      <c r="F19" s="79">
        <v>105.5</v>
      </c>
      <c r="G19" s="87">
        <v>120.4</v>
      </c>
      <c r="H19" s="69">
        <v>100.9</v>
      </c>
      <c r="I19" s="70"/>
    </row>
    <row r="20" spans="2:9" ht="14.25">
      <c r="B20" s="19"/>
      <c r="C20" s="42" t="s">
        <v>22</v>
      </c>
      <c r="D20" s="77">
        <f>SUM(D16,D18)</f>
        <v>38217</v>
      </c>
      <c r="E20" s="83">
        <f>SUM(E16,E18)</f>
        <v>523291</v>
      </c>
      <c r="F20" s="77">
        <f>SUM(F16,F18)</f>
        <v>48795</v>
      </c>
      <c r="G20" s="101">
        <f>SUM(G16,G18)</f>
        <v>523861</v>
      </c>
      <c r="H20" s="71">
        <f>SUM(H16,H18)</f>
        <v>66619</v>
      </c>
      <c r="I20" s="72">
        <v>137</v>
      </c>
    </row>
    <row r="21" spans="2:9" ht="15" thickBot="1">
      <c r="B21" s="14"/>
      <c r="C21" s="43" t="s">
        <v>20</v>
      </c>
      <c r="D21" s="79">
        <v>95.3</v>
      </c>
      <c r="E21" s="87">
        <v>123.2</v>
      </c>
      <c r="F21" s="85">
        <v>105.6</v>
      </c>
      <c r="G21" s="88">
        <v>121</v>
      </c>
      <c r="H21" s="73">
        <v>112.1</v>
      </c>
      <c r="I21" s="74"/>
    </row>
    <row r="22" spans="2:8" ht="14.25">
      <c r="B22" s="24"/>
      <c r="C22" s="24"/>
      <c r="E22" s="1"/>
      <c r="F22" s="1"/>
      <c r="H22" s="1"/>
    </row>
    <row r="23" ht="14.25" thickBot="1"/>
    <row r="24" spans="3:7" ht="14.25">
      <c r="C24" s="10" t="s">
        <v>23</v>
      </c>
      <c r="D24" s="47" t="s">
        <v>87</v>
      </c>
      <c r="E24" s="12" t="s">
        <v>24</v>
      </c>
      <c r="F24" s="4" t="s">
        <v>4</v>
      </c>
      <c r="G24" s="25" t="s">
        <v>24</v>
      </c>
    </row>
    <row r="25" spans="3:7" ht="14.25">
      <c r="C25" s="26" t="s">
        <v>25</v>
      </c>
      <c r="D25" s="46">
        <v>35899</v>
      </c>
      <c r="E25" s="27">
        <v>113.1</v>
      </c>
      <c r="F25" s="5">
        <v>375560</v>
      </c>
      <c r="G25" s="28">
        <v>124.2</v>
      </c>
    </row>
    <row r="26" spans="3:7" ht="15" thickBot="1">
      <c r="C26" s="14" t="s">
        <v>26</v>
      </c>
      <c r="D26" s="39">
        <v>9169</v>
      </c>
      <c r="E26" s="29">
        <v>85.6</v>
      </c>
      <c r="F26" s="6">
        <v>102010</v>
      </c>
      <c r="G26" s="44">
        <v>109.7</v>
      </c>
    </row>
    <row r="27" spans="3:6" ht="14.25">
      <c r="C27" s="24"/>
      <c r="D27" s="2" t="s">
        <v>35</v>
      </c>
      <c r="E27" s="3"/>
      <c r="F27" s="2"/>
    </row>
    <row r="28" ht="14.25" thickBot="1"/>
    <row r="29" spans="3:7" ht="14.25">
      <c r="C29" s="30"/>
      <c r="D29" s="115" t="s">
        <v>31</v>
      </c>
      <c r="E29" s="116"/>
      <c r="F29" s="115" t="s">
        <v>32</v>
      </c>
      <c r="G29" s="117"/>
    </row>
    <row r="30" spans="3:7" ht="14.25">
      <c r="C30" s="31"/>
      <c r="D30" s="106" t="s">
        <v>88</v>
      </c>
      <c r="E30" s="32" t="s">
        <v>4</v>
      </c>
      <c r="F30" s="106" t="s">
        <v>88</v>
      </c>
      <c r="G30" s="33" t="s">
        <v>4</v>
      </c>
    </row>
    <row r="31" spans="3:8" ht="14.25">
      <c r="C31" s="34" t="s">
        <v>27</v>
      </c>
      <c r="D31" s="107">
        <v>3760</v>
      </c>
      <c r="E31" s="35">
        <v>57522</v>
      </c>
      <c r="F31" s="108">
        <v>12006</v>
      </c>
      <c r="G31" s="36">
        <v>138270</v>
      </c>
      <c r="H31" s="92"/>
    </row>
    <row r="32" spans="3:7" ht="15" thickBot="1">
      <c r="C32" s="37" t="s">
        <v>20</v>
      </c>
      <c r="D32" s="48">
        <v>0.8008519701810437</v>
      </c>
      <c r="E32" s="102">
        <v>1.3500915364033235</v>
      </c>
      <c r="F32" s="48">
        <v>0.9971760797342193</v>
      </c>
      <c r="G32" s="103">
        <v>1.2098912349168294</v>
      </c>
    </row>
    <row r="34" ht="13.5">
      <c r="E34" t="s">
        <v>28</v>
      </c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34"/>
  <sheetViews>
    <sheetView tabSelected="1" zoomScalePageLayoutView="0" workbookViewId="0" topLeftCell="A1">
      <selection activeCell="M26" sqref="M26"/>
    </sheetView>
  </sheetViews>
  <sheetFormatPr defaultColWidth="9.00390625" defaultRowHeight="13.5"/>
  <sheetData>
    <row r="1" spans="8:9" ht="13.5">
      <c r="H1" s="118" t="s">
        <v>91</v>
      </c>
      <c r="I1" s="119"/>
    </row>
    <row r="2" ht="13.5">
      <c r="H2" t="s">
        <v>0</v>
      </c>
    </row>
    <row r="5" spans="3:7" ht="17.25">
      <c r="C5" s="8" t="s">
        <v>89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4.25" thickBot="1">
      <c r="B7" t="s">
        <v>33</v>
      </c>
    </row>
    <row r="8" spans="2:9" ht="14.25">
      <c r="B8" s="10"/>
      <c r="C8" s="11"/>
      <c r="D8" s="111" t="s">
        <v>29</v>
      </c>
      <c r="E8" s="112"/>
      <c r="F8" s="113" t="s">
        <v>30</v>
      </c>
      <c r="G8" s="114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90</v>
      </c>
      <c r="E9" s="16" t="s">
        <v>4</v>
      </c>
      <c r="F9" s="38" t="s">
        <v>90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49">
        <v>6805</v>
      </c>
      <c r="E10" s="52">
        <v>93937</v>
      </c>
      <c r="F10" s="95">
        <v>7227</v>
      </c>
      <c r="G10" s="52">
        <v>95262</v>
      </c>
      <c r="H10" s="59">
        <v>19916</v>
      </c>
      <c r="I10" s="62">
        <v>276</v>
      </c>
    </row>
    <row r="11" spans="2:9" ht="14.25">
      <c r="B11" s="19" t="s">
        <v>8</v>
      </c>
      <c r="C11" s="21" t="s">
        <v>9</v>
      </c>
      <c r="D11" s="50">
        <v>21559</v>
      </c>
      <c r="E11" s="53">
        <v>256323</v>
      </c>
      <c r="F11" s="96">
        <v>19488</v>
      </c>
      <c r="G11" s="53">
        <v>254526</v>
      </c>
      <c r="H11" s="60">
        <v>21663</v>
      </c>
      <c r="I11" s="63">
        <v>111</v>
      </c>
    </row>
    <row r="12" spans="2:9" ht="14.25">
      <c r="B12" s="19" t="s">
        <v>10</v>
      </c>
      <c r="C12" s="21" t="s">
        <v>11</v>
      </c>
      <c r="D12" s="50">
        <v>7348</v>
      </c>
      <c r="E12" s="53">
        <v>98280</v>
      </c>
      <c r="F12" s="96">
        <v>7630</v>
      </c>
      <c r="G12" s="53">
        <v>98337</v>
      </c>
      <c r="H12" s="60">
        <v>8534</v>
      </c>
      <c r="I12" s="63">
        <v>112</v>
      </c>
    </row>
    <row r="13" spans="2:9" ht="14.25">
      <c r="B13" s="19" t="s">
        <v>12</v>
      </c>
      <c r="C13" s="21" t="s">
        <v>13</v>
      </c>
      <c r="D13" s="50">
        <v>2971</v>
      </c>
      <c r="E13" s="53">
        <v>40086</v>
      </c>
      <c r="F13" s="96">
        <v>3202</v>
      </c>
      <c r="G13" s="53">
        <v>40757</v>
      </c>
      <c r="H13" s="60">
        <v>3224</v>
      </c>
      <c r="I13" s="63">
        <v>101</v>
      </c>
    </row>
    <row r="14" spans="2:9" ht="14.25">
      <c r="B14" s="19" t="s">
        <v>14</v>
      </c>
      <c r="C14" s="21" t="s">
        <v>15</v>
      </c>
      <c r="D14" s="50">
        <v>2928</v>
      </c>
      <c r="E14" s="53">
        <v>35439</v>
      </c>
      <c r="F14" s="96">
        <v>2735</v>
      </c>
      <c r="G14" s="53">
        <v>34958</v>
      </c>
      <c r="H14" s="60">
        <v>3549</v>
      </c>
      <c r="I14" s="63">
        <v>130</v>
      </c>
    </row>
    <row r="15" spans="2:9" ht="14.25">
      <c r="B15" s="19" t="s">
        <v>34</v>
      </c>
      <c r="C15" s="22" t="s">
        <v>16</v>
      </c>
      <c r="D15" s="51">
        <v>808</v>
      </c>
      <c r="E15" s="54">
        <v>11815</v>
      </c>
      <c r="F15" s="97">
        <v>988</v>
      </c>
      <c r="G15" s="58">
        <v>11121</v>
      </c>
      <c r="H15" s="61">
        <v>1693</v>
      </c>
      <c r="I15" s="64">
        <v>171</v>
      </c>
    </row>
    <row r="16" spans="2:9" ht="14.25">
      <c r="B16" s="19" t="s">
        <v>17</v>
      </c>
      <c r="C16" s="23" t="s">
        <v>18</v>
      </c>
      <c r="D16" s="75">
        <f>SUM(D10:D15)</f>
        <v>42419</v>
      </c>
      <c r="E16" s="60">
        <f>SUM(E10:E15)</f>
        <v>535880</v>
      </c>
      <c r="F16" s="75">
        <f>SUM(F10:F15)</f>
        <v>41270</v>
      </c>
      <c r="G16" s="60">
        <f>SUM(G10:G15)</f>
        <v>534961</v>
      </c>
      <c r="H16" s="98">
        <f>SUM(H10:H15)</f>
        <v>58579</v>
      </c>
      <c r="I16" s="66">
        <v>142</v>
      </c>
    </row>
    <row r="17" spans="2:9" ht="15" thickBot="1">
      <c r="B17" s="19" t="s">
        <v>19</v>
      </c>
      <c r="C17" s="24" t="s">
        <v>20</v>
      </c>
      <c r="D17" s="99">
        <v>97.3</v>
      </c>
      <c r="E17" s="100">
        <v>121.1</v>
      </c>
      <c r="F17" s="79">
        <v>104.7</v>
      </c>
      <c r="G17" s="100">
        <v>119.6</v>
      </c>
      <c r="H17" s="67">
        <v>107.5</v>
      </c>
      <c r="I17" s="68"/>
    </row>
    <row r="18" spans="2:9" ht="14.25">
      <c r="B18" s="10" t="s">
        <v>21</v>
      </c>
      <c r="C18" s="11"/>
      <c r="D18" s="77">
        <v>3233</v>
      </c>
      <c r="E18" s="81">
        <v>33063</v>
      </c>
      <c r="F18" s="84">
        <v>2802</v>
      </c>
      <c r="G18" s="52">
        <v>32972</v>
      </c>
      <c r="H18" s="59">
        <v>9620</v>
      </c>
      <c r="I18" s="62">
        <v>343</v>
      </c>
    </row>
    <row r="19" spans="2:9" ht="15" thickBot="1">
      <c r="B19" s="14"/>
      <c r="C19" s="15" t="s">
        <v>20</v>
      </c>
      <c r="D19" s="78">
        <v>102.7</v>
      </c>
      <c r="E19" s="87">
        <v>114.3</v>
      </c>
      <c r="F19" s="79">
        <v>103.5</v>
      </c>
      <c r="G19" s="87">
        <v>118.8</v>
      </c>
      <c r="H19" s="69">
        <v>100.7</v>
      </c>
      <c r="I19" s="70"/>
    </row>
    <row r="20" spans="2:9" ht="14.25">
      <c r="B20" s="19"/>
      <c r="C20" s="42" t="s">
        <v>22</v>
      </c>
      <c r="D20" s="77">
        <f>SUM(D16,D18)</f>
        <v>45652</v>
      </c>
      <c r="E20" s="83">
        <f>SUM(E16,E18)</f>
        <v>568943</v>
      </c>
      <c r="F20" s="77">
        <f>SUM(F16,F18)</f>
        <v>44072</v>
      </c>
      <c r="G20" s="101">
        <f>SUM(G16,G18)</f>
        <v>567933</v>
      </c>
      <c r="H20" s="71">
        <f>SUM(H16,H18)</f>
        <v>68199</v>
      </c>
      <c r="I20" s="72">
        <v>155</v>
      </c>
    </row>
    <row r="21" spans="2:9" ht="15" thickBot="1">
      <c r="B21" s="14"/>
      <c r="C21" s="43" t="s">
        <v>20</v>
      </c>
      <c r="D21" s="79">
        <v>97.6</v>
      </c>
      <c r="E21" s="87">
        <v>120.6</v>
      </c>
      <c r="F21" s="85">
        <v>104.6</v>
      </c>
      <c r="G21" s="88">
        <v>119.6</v>
      </c>
      <c r="H21" s="73">
        <v>106.5</v>
      </c>
      <c r="I21" s="74"/>
    </row>
    <row r="22" spans="2:8" ht="14.25">
      <c r="B22" s="24"/>
      <c r="C22" s="24"/>
      <c r="E22" s="1"/>
      <c r="F22" s="1"/>
      <c r="H22" s="1"/>
    </row>
    <row r="23" ht="14.25" thickBot="1"/>
    <row r="24" spans="3:7" ht="14.25">
      <c r="C24" s="10" t="s">
        <v>23</v>
      </c>
      <c r="D24" s="47" t="s">
        <v>90</v>
      </c>
      <c r="E24" s="12" t="s">
        <v>24</v>
      </c>
      <c r="F24" s="4" t="s">
        <v>4</v>
      </c>
      <c r="G24" s="25" t="s">
        <v>24</v>
      </c>
    </row>
    <row r="25" spans="3:7" ht="14.25">
      <c r="C25" s="26" t="s">
        <v>25</v>
      </c>
      <c r="D25" s="46">
        <v>31185</v>
      </c>
      <c r="E25" s="27">
        <v>108.7</v>
      </c>
      <c r="F25" s="5">
        <v>406745</v>
      </c>
      <c r="G25" s="28">
        <v>122.9</v>
      </c>
    </row>
    <row r="26" spans="3:7" ht="15" thickBot="1">
      <c r="C26" s="14" t="s">
        <v>26</v>
      </c>
      <c r="D26" s="39">
        <v>8642</v>
      </c>
      <c r="E26" s="29">
        <v>91.7</v>
      </c>
      <c r="F26" s="6">
        <v>110652</v>
      </c>
      <c r="G26" s="44">
        <v>108</v>
      </c>
    </row>
    <row r="27" spans="3:6" ht="14.25">
      <c r="C27" s="24"/>
      <c r="D27" s="2" t="s">
        <v>35</v>
      </c>
      <c r="E27" s="3"/>
      <c r="F27" s="2"/>
    </row>
    <row r="28" ht="14.25" thickBot="1"/>
    <row r="29" spans="3:7" ht="14.25">
      <c r="C29" s="30"/>
      <c r="D29" s="115" t="s">
        <v>31</v>
      </c>
      <c r="E29" s="116"/>
      <c r="F29" s="115" t="s">
        <v>32</v>
      </c>
      <c r="G29" s="117"/>
    </row>
    <row r="30" spans="3:7" ht="14.25">
      <c r="C30" s="31"/>
      <c r="D30" s="45" t="s">
        <v>90</v>
      </c>
      <c r="E30" s="32" t="s">
        <v>4</v>
      </c>
      <c r="F30" s="45" t="s">
        <v>90</v>
      </c>
      <c r="G30" s="33" t="s">
        <v>4</v>
      </c>
    </row>
    <row r="31" spans="3:8" ht="14.25">
      <c r="C31" s="34" t="s">
        <v>27</v>
      </c>
      <c r="D31" s="40">
        <v>4756</v>
      </c>
      <c r="E31" s="35">
        <v>62278</v>
      </c>
      <c r="F31" s="41">
        <v>12408</v>
      </c>
      <c r="G31" s="36">
        <v>150678</v>
      </c>
      <c r="H31" s="92"/>
    </row>
    <row r="32" spans="3:7" ht="15" thickBot="1">
      <c r="C32" s="37" t="s">
        <v>20</v>
      </c>
      <c r="D32" s="48">
        <v>0.9883624272651704</v>
      </c>
      <c r="E32" s="102">
        <v>1.31338310346282</v>
      </c>
      <c r="F32" s="48">
        <v>1.126259417264228</v>
      </c>
      <c r="G32" s="103">
        <v>1.2025379090183559</v>
      </c>
    </row>
    <row r="34" ht="13.5">
      <c r="E34" t="s">
        <v>28</v>
      </c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9"/>
  <sheetViews>
    <sheetView zoomScalePageLayoutView="0" workbookViewId="0" topLeftCell="A1">
      <selection activeCell="E40" sqref="E40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118" t="s">
        <v>47</v>
      </c>
      <c r="I1" s="119"/>
    </row>
    <row r="2" ht="13.5">
      <c r="I2" s="92" t="s">
        <v>0</v>
      </c>
    </row>
    <row r="5" spans="3:7" ht="17.25">
      <c r="C5" s="8" t="s">
        <v>42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5.75" customHeight="1" thickBot="1">
      <c r="B7" t="s">
        <v>33</v>
      </c>
    </row>
    <row r="8" spans="2:9" ht="14.25">
      <c r="B8" s="10"/>
      <c r="C8" s="11"/>
      <c r="D8" s="111" t="s">
        <v>29</v>
      </c>
      <c r="E8" s="112"/>
      <c r="F8" s="113" t="s">
        <v>30</v>
      </c>
      <c r="G8" s="114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43</v>
      </c>
      <c r="E9" s="16" t="s">
        <v>4</v>
      </c>
      <c r="F9" s="38" t="s">
        <v>43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49">
        <v>7877</v>
      </c>
      <c r="E10" s="52">
        <v>15694</v>
      </c>
      <c r="F10" s="55">
        <v>7705</v>
      </c>
      <c r="G10" s="52">
        <v>15114</v>
      </c>
      <c r="H10" s="59">
        <v>21821</v>
      </c>
      <c r="I10" s="62">
        <v>283</v>
      </c>
    </row>
    <row r="11" spans="2:9" ht="14.25">
      <c r="B11" s="19" t="s">
        <v>8</v>
      </c>
      <c r="C11" s="21" t="s">
        <v>9</v>
      </c>
      <c r="D11" s="50">
        <v>18975</v>
      </c>
      <c r="E11" s="53">
        <v>38829</v>
      </c>
      <c r="F11" s="56">
        <v>19775</v>
      </c>
      <c r="G11" s="53">
        <v>38408</v>
      </c>
      <c r="H11" s="60">
        <v>20287</v>
      </c>
      <c r="I11" s="63">
        <v>103</v>
      </c>
    </row>
    <row r="12" spans="2:9" ht="14.25">
      <c r="B12" s="19" t="s">
        <v>10</v>
      </c>
      <c r="C12" s="21" t="s">
        <v>11</v>
      </c>
      <c r="D12" s="50">
        <v>8317</v>
      </c>
      <c r="E12" s="53">
        <v>16525</v>
      </c>
      <c r="F12" s="56">
        <v>8134</v>
      </c>
      <c r="G12" s="53">
        <v>16418</v>
      </c>
      <c r="H12" s="60">
        <v>8698</v>
      </c>
      <c r="I12" s="63">
        <v>107</v>
      </c>
    </row>
    <row r="13" spans="2:9" ht="14.25">
      <c r="B13" s="19" t="s">
        <v>12</v>
      </c>
      <c r="C13" s="21" t="s">
        <v>13</v>
      </c>
      <c r="D13" s="50">
        <v>3385</v>
      </c>
      <c r="E13" s="53">
        <v>6351</v>
      </c>
      <c r="F13" s="56">
        <v>3555</v>
      </c>
      <c r="G13" s="53">
        <v>7047</v>
      </c>
      <c r="H13" s="60">
        <v>3199</v>
      </c>
      <c r="I13" s="63">
        <v>90</v>
      </c>
    </row>
    <row r="14" spans="2:9" ht="14.25">
      <c r="B14" s="19" t="s">
        <v>14</v>
      </c>
      <c r="C14" s="21" t="s">
        <v>15</v>
      </c>
      <c r="D14" s="50">
        <v>3471</v>
      </c>
      <c r="E14" s="53">
        <v>6646</v>
      </c>
      <c r="F14" s="56">
        <v>3122</v>
      </c>
      <c r="G14" s="53">
        <v>6208</v>
      </c>
      <c r="H14" s="60">
        <v>3506</v>
      </c>
      <c r="I14" s="63">
        <v>112</v>
      </c>
    </row>
    <row r="15" spans="2:9" ht="14.25">
      <c r="B15" s="19" t="s">
        <v>34</v>
      </c>
      <c r="C15" s="22" t="s">
        <v>16</v>
      </c>
      <c r="D15" s="51">
        <v>1053</v>
      </c>
      <c r="E15" s="54">
        <v>2230</v>
      </c>
      <c r="F15" s="57">
        <v>928</v>
      </c>
      <c r="G15" s="58">
        <v>2021</v>
      </c>
      <c r="H15" s="61">
        <v>1208</v>
      </c>
      <c r="I15" s="64">
        <v>130</v>
      </c>
    </row>
    <row r="16" spans="2:9" ht="14.25">
      <c r="B16" s="19" t="s">
        <v>17</v>
      </c>
      <c r="C16" s="23" t="s">
        <v>18</v>
      </c>
      <c r="D16" s="75">
        <f>SUM(D10:D15)</f>
        <v>43078</v>
      </c>
      <c r="E16" s="60">
        <f>SUM(E10:E15)</f>
        <v>86275</v>
      </c>
      <c r="F16" s="75">
        <f>SUM(F10:F15)</f>
        <v>43219</v>
      </c>
      <c r="G16" s="60">
        <f>SUM(G10:G15)</f>
        <v>85216</v>
      </c>
      <c r="H16" s="65">
        <f>SUM(H10:H15)</f>
        <v>58719</v>
      </c>
      <c r="I16" s="66">
        <v>136</v>
      </c>
    </row>
    <row r="17" spans="2:9" ht="15" thickBot="1">
      <c r="B17" s="19" t="s">
        <v>19</v>
      </c>
      <c r="C17" s="24" t="s">
        <v>20</v>
      </c>
      <c r="D17" s="76">
        <v>99.9</v>
      </c>
      <c r="E17" s="80">
        <v>99</v>
      </c>
      <c r="F17" s="79">
        <v>102.9</v>
      </c>
      <c r="G17" s="86">
        <v>103.1</v>
      </c>
      <c r="H17" s="67">
        <v>92.5</v>
      </c>
      <c r="I17" s="68"/>
    </row>
    <row r="18" spans="2:9" ht="14.25">
      <c r="B18" s="10" t="s">
        <v>21</v>
      </c>
      <c r="C18" s="11"/>
      <c r="D18" s="77">
        <v>2219</v>
      </c>
      <c r="E18" s="81">
        <v>4922</v>
      </c>
      <c r="F18" s="84">
        <v>2680</v>
      </c>
      <c r="G18" s="52">
        <v>5353</v>
      </c>
      <c r="H18" s="59">
        <v>9097</v>
      </c>
      <c r="I18" s="62">
        <v>339</v>
      </c>
    </row>
    <row r="19" spans="2:9" ht="15" thickBot="1">
      <c r="B19" s="14"/>
      <c r="C19" s="15" t="s">
        <v>20</v>
      </c>
      <c r="D19" s="78">
        <v>89.7</v>
      </c>
      <c r="E19" s="82">
        <v>97.3</v>
      </c>
      <c r="F19" s="79">
        <v>110.6</v>
      </c>
      <c r="G19" s="87">
        <v>115.7</v>
      </c>
      <c r="H19" s="69">
        <v>101.7</v>
      </c>
      <c r="I19" s="70"/>
    </row>
    <row r="20" spans="2:9" ht="14.25">
      <c r="B20" s="19"/>
      <c r="C20" s="42" t="s">
        <v>22</v>
      </c>
      <c r="D20" s="77">
        <f>SUM(D16,D18)</f>
        <v>45297</v>
      </c>
      <c r="E20" s="83">
        <f>SUM(E16,E18)</f>
        <v>91197</v>
      </c>
      <c r="F20" s="77">
        <f>SUM(F16,F18)</f>
        <v>45899</v>
      </c>
      <c r="G20" s="89">
        <f>SUM(G16,G18)</f>
        <v>90569</v>
      </c>
      <c r="H20" s="71">
        <v>67816</v>
      </c>
      <c r="I20" s="72">
        <v>148</v>
      </c>
    </row>
    <row r="21" spans="2:9" ht="15" thickBot="1">
      <c r="B21" s="14"/>
      <c r="C21" s="43" t="s">
        <v>20</v>
      </c>
      <c r="D21" s="79">
        <v>99.3</v>
      </c>
      <c r="E21" s="82">
        <v>98.9</v>
      </c>
      <c r="F21" s="85">
        <v>103.3</v>
      </c>
      <c r="G21" s="88">
        <v>103.7</v>
      </c>
      <c r="H21" s="73">
        <v>93.6</v>
      </c>
      <c r="I21" s="74"/>
    </row>
    <row r="22" spans="2:8" ht="14.25">
      <c r="B22" s="24"/>
      <c r="C22" s="24"/>
      <c r="E22" s="1"/>
      <c r="F22" s="1"/>
      <c r="H22" s="1"/>
    </row>
    <row r="23" ht="14.25" thickBot="1"/>
    <row r="24" spans="3:13" ht="14.25">
      <c r="C24" s="10" t="s">
        <v>23</v>
      </c>
      <c r="D24" s="47" t="s">
        <v>43</v>
      </c>
      <c r="E24" s="12" t="s">
        <v>24</v>
      </c>
      <c r="F24" s="4" t="s">
        <v>4</v>
      </c>
      <c r="G24" s="25" t="s">
        <v>24</v>
      </c>
      <c r="J24" s="93"/>
      <c r="K24" s="93"/>
      <c r="L24" s="93"/>
      <c r="M24" s="93"/>
    </row>
    <row r="25" spans="3:13" ht="14.25">
      <c r="C25" s="26" t="s">
        <v>25</v>
      </c>
      <c r="D25" s="46">
        <v>32009</v>
      </c>
      <c r="E25" s="27">
        <v>103.5</v>
      </c>
      <c r="F25" s="5">
        <v>62704</v>
      </c>
      <c r="G25" s="28">
        <v>102.9</v>
      </c>
      <c r="J25" s="93"/>
      <c r="K25" s="93" t="s">
        <v>36</v>
      </c>
      <c r="L25" s="93"/>
      <c r="M25" s="93"/>
    </row>
    <row r="26" spans="3:13" ht="15" thickBot="1">
      <c r="C26" s="14" t="s">
        <v>26</v>
      </c>
      <c r="D26" s="39">
        <v>9672</v>
      </c>
      <c r="E26" s="29">
        <v>99.5</v>
      </c>
      <c r="F26" s="6">
        <v>19496</v>
      </c>
      <c r="G26" s="44">
        <v>102.2</v>
      </c>
      <c r="J26" s="93"/>
      <c r="K26" s="93"/>
      <c r="L26" s="93" t="s">
        <v>37</v>
      </c>
      <c r="M26" s="93"/>
    </row>
    <row r="27" spans="3:6" ht="14.25">
      <c r="C27" s="24"/>
      <c r="D27" s="2" t="s">
        <v>35</v>
      </c>
      <c r="E27" s="3"/>
      <c r="F27" s="2"/>
    </row>
    <row r="28" ht="14.25" thickBot="1"/>
    <row r="29" spans="3:7" ht="14.25">
      <c r="C29" s="30"/>
      <c r="D29" s="115" t="s">
        <v>31</v>
      </c>
      <c r="E29" s="116"/>
      <c r="F29" s="115" t="s">
        <v>32</v>
      </c>
      <c r="G29" s="117"/>
    </row>
    <row r="30" spans="3:7" ht="14.25">
      <c r="C30" s="31"/>
      <c r="D30" s="45" t="s">
        <v>44</v>
      </c>
      <c r="E30" s="32" t="s">
        <v>4</v>
      </c>
      <c r="F30" s="45" t="s">
        <v>43</v>
      </c>
      <c r="G30" s="33" t="s">
        <v>4</v>
      </c>
    </row>
    <row r="31" spans="3:7" ht="14.25">
      <c r="C31" s="34" t="s">
        <v>27</v>
      </c>
      <c r="D31" s="40">
        <v>5583</v>
      </c>
      <c r="E31" s="35">
        <v>11506</v>
      </c>
      <c r="F31" s="41">
        <v>11424</v>
      </c>
      <c r="G31" s="36">
        <v>24374</v>
      </c>
    </row>
    <row r="32" spans="3:7" ht="15" thickBot="1">
      <c r="C32" s="37" t="s">
        <v>20</v>
      </c>
      <c r="D32" s="48">
        <f>SUM(D31/D39)</f>
        <v>1.3065761759887666</v>
      </c>
      <c r="E32" s="90">
        <f>SUM(E31/E39)</f>
        <v>1.4427586206896552</v>
      </c>
      <c r="F32" s="48">
        <f>SUM(F31/F39)</f>
        <v>1.039112243041659</v>
      </c>
      <c r="G32" s="91">
        <f>SUM(G31/G39)</f>
        <v>1.0145265348595214</v>
      </c>
    </row>
    <row r="34" ht="13.5">
      <c r="E34" t="s">
        <v>28</v>
      </c>
    </row>
    <row r="39" spans="3:8" ht="13.5">
      <c r="C39" s="93" t="s">
        <v>46</v>
      </c>
      <c r="D39" s="94">
        <v>4273</v>
      </c>
      <c r="E39" s="94">
        <v>7975</v>
      </c>
      <c r="F39" s="94">
        <v>10994</v>
      </c>
      <c r="G39" s="94">
        <v>24025</v>
      </c>
      <c r="H39" s="93"/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7">
      <selection activeCell="E40" sqref="E40"/>
    </sheetView>
  </sheetViews>
  <sheetFormatPr defaultColWidth="9.00390625" defaultRowHeight="13.5"/>
  <cols>
    <col min="1" max="1" width="6.875" style="0" customWidth="1"/>
    <col min="3" max="3" width="15.50390625" style="0" customWidth="1"/>
  </cols>
  <sheetData>
    <row r="1" spans="8:9" ht="13.5">
      <c r="H1" s="109" t="s">
        <v>51</v>
      </c>
      <c r="I1" s="110"/>
    </row>
    <row r="2" ht="13.5">
      <c r="H2" t="s">
        <v>0</v>
      </c>
    </row>
    <row r="5" spans="3:7" ht="17.25">
      <c r="C5" s="8" t="s">
        <v>49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4.25" thickBot="1">
      <c r="B7" t="s">
        <v>33</v>
      </c>
    </row>
    <row r="8" spans="2:9" ht="14.25">
      <c r="B8" s="10"/>
      <c r="C8" s="11"/>
      <c r="D8" s="111" t="s">
        <v>29</v>
      </c>
      <c r="E8" s="112"/>
      <c r="F8" s="113" t="s">
        <v>30</v>
      </c>
      <c r="G8" s="114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50</v>
      </c>
      <c r="E9" s="16" t="s">
        <v>4</v>
      </c>
      <c r="F9" s="38" t="s">
        <v>50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49">
        <v>7024</v>
      </c>
      <c r="E10" s="52">
        <v>22718</v>
      </c>
      <c r="F10" s="95">
        <v>8144</v>
      </c>
      <c r="G10" s="52">
        <v>23258</v>
      </c>
      <c r="H10" s="59">
        <v>20701</v>
      </c>
      <c r="I10" s="62">
        <v>254</v>
      </c>
    </row>
    <row r="11" spans="2:9" ht="14.25">
      <c r="B11" s="19" t="s">
        <v>8</v>
      </c>
      <c r="C11" s="21" t="s">
        <v>9</v>
      </c>
      <c r="D11" s="50">
        <v>21843</v>
      </c>
      <c r="E11" s="53">
        <v>60672</v>
      </c>
      <c r="F11" s="96">
        <v>22713</v>
      </c>
      <c r="G11" s="53">
        <v>61121</v>
      </c>
      <c r="H11" s="60">
        <v>19417</v>
      </c>
      <c r="I11" s="63">
        <v>85</v>
      </c>
    </row>
    <row r="12" spans="2:9" ht="14.25">
      <c r="B12" s="19" t="s">
        <v>10</v>
      </c>
      <c r="C12" s="21" t="s">
        <v>11</v>
      </c>
      <c r="D12" s="50">
        <v>9020</v>
      </c>
      <c r="E12" s="53">
        <v>25545</v>
      </c>
      <c r="F12" s="96">
        <v>9440</v>
      </c>
      <c r="G12" s="53">
        <v>25858</v>
      </c>
      <c r="H12" s="60">
        <v>8278</v>
      </c>
      <c r="I12" s="63">
        <v>88</v>
      </c>
    </row>
    <row r="13" spans="2:9" ht="14.25">
      <c r="B13" s="19" t="s">
        <v>12</v>
      </c>
      <c r="C13" s="21" t="s">
        <v>13</v>
      </c>
      <c r="D13" s="50">
        <v>3002</v>
      </c>
      <c r="E13" s="53">
        <v>9353</v>
      </c>
      <c r="F13" s="96">
        <v>3629</v>
      </c>
      <c r="G13" s="53">
        <v>10676</v>
      </c>
      <c r="H13" s="60">
        <v>2572</v>
      </c>
      <c r="I13" s="63">
        <v>71</v>
      </c>
    </row>
    <row r="14" spans="2:9" ht="14.25">
      <c r="B14" s="19" t="s">
        <v>14</v>
      </c>
      <c r="C14" s="21" t="s">
        <v>15</v>
      </c>
      <c r="D14" s="50">
        <v>3194</v>
      </c>
      <c r="E14" s="53">
        <v>9840</v>
      </c>
      <c r="F14" s="96">
        <v>3349</v>
      </c>
      <c r="G14" s="53">
        <v>9557</v>
      </c>
      <c r="H14" s="60">
        <v>3351</v>
      </c>
      <c r="I14" s="63">
        <v>100</v>
      </c>
    </row>
    <row r="15" spans="2:9" ht="14.25">
      <c r="B15" s="19" t="s">
        <v>34</v>
      </c>
      <c r="C15" s="22" t="s">
        <v>16</v>
      </c>
      <c r="D15" s="51">
        <v>1061</v>
      </c>
      <c r="E15" s="54">
        <v>3291</v>
      </c>
      <c r="F15" s="97">
        <v>990</v>
      </c>
      <c r="G15" s="58">
        <v>3011</v>
      </c>
      <c r="H15" s="61">
        <v>1279</v>
      </c>
      <c r="I15" s="64">
        <v>129</v>
      </c>
    </row>
    <row r="16" spans="2:9" ht="14.25">
      <c r="B16" s="19" t="s">
        <v>17</v>
      </c>
      <c r="C16" s="23" t="s">
        <v>18</v>
      </c>
      <c r="D16" s="75">
        <f>SUM(D10:D15)</f>
        <v>45144</v>
      </c>
      <c r="E16" s="60">
        <f>SUM(E10:E15)</f>
        <v>131419</v>
      </c>
      <c r="F16" s="75">
        <f>SUM(F10:F15)</f>
        <v>48265</v>
      </c>
      <c r="G16" s="60">
        <f>SUM(G10:G15)</f>
        <v>133481</v>
      </c>
      <c r="H16" s="98">
        <f>SUM(H10:H15)</f>
        <v>55598</v>
      </c>
      <c r="I16" s="66">
        <v>115</v>
      </c>
    </row>
    <row r="17" spans="2:9" ht="15" thickBot="1">
      <c r="B17" s="19" t="s">
        <v>19</v>
      </c>
      <c r="C17" s="24" t="s">
        <v>20</v>
      </c>
      <c r="D17" s="99">
        <v>106.9</v>
      </c>
      <c r="E17" s="100">
        <v>101.6</v>
      </c>
      <c r="F17" s="79">
        <v>111</v>
      </c>
      <c r="G17" s="100">
        <v>105.8</v>
      </c>
      <c r="H17" s="67">
        <v>89.4</v>
      </c>
      <c r="I17" s="68"/>
    </row>
    <row r="18" spans="2:9" ht="14.25">
      <c r="B18" s="10" t="s">
        <v>21</v>
      </c>
      <c r="C18" s="11"/>
      <c r="D18" s="77">
        <v>2158</v>
      </c>
      <c r="E18" s="81">
        <v>7080</v>
      </c>
      <c r="F18" s="84">
        <v>2983</v>
      </c>
      <c r="G18" s="52">
        <v>8336</v>
      </c>
      <c r="H18" s="59">
        <v>8272</v>
      </c>
      <c r="I18" s="62">
        <v>277</v>
      </c>
    </row>
    <row r="19" spans="2:9" ht="15" thickBot="1">
      <c r="B19" s="14"/>
      <c r="C19" s="15" t="s">
        <v>20</v>
      </c>
      <c r="D19" s="78">
        <v>123.6</v>
      </c>
      <c r="E19" s="87">
        <v>104.1</v>
      </c>
      <c r="F19" s="79">
        <v>135.7</v>
      </c>
      <c r="G19" s="87">
        <v>122.1</v>
      </c>
      <c r="H19" s="69">
        <v>97.4</v>
      </c>
      <c r="I19" s="70"/>
    </row>
    <row r="20" spans="2:9" ht="14.25">
      <c r="B20" s="19"/>
      <c r="C20" s="42" t="s">
        <v>22</v>
      </c>
      <c r="D20" s="77">
        <f>SUM(D16,D18)</f>
        <v>47302</v>
      </c>
      <c r="E20" s="83">
        <f>SUM(E16,E18)</f>
        <v>138499</v>
      </c>
      <c r="F20" s="77">
        <f>SUM(F16,F18)</f>
        <v>51248</v>
      </c>
      <c r="G20" s="101">
        <f>SUM(G16,G18)</f>
        <v>141817</v>
      </c>
      <c r="H20" s="71">
        <v>63870</v>
      </c>
      <c r="I20" s="72">
        <v>125</v>
      </c>
    </row>
    <row r="21" spans="2:9" ht="15" thickBot="1">
      <c r="B21" s="14"/>
      <c r="C21" s="43" t="s">
        <v>20</v>
      </c>
      <c r="D21" s="79">
        <v>107.6</v>
      </c>
      <c r="E21" s="87">
        <v>101.7</v>
      </c>
      <c r="F21" s="85">
        <v>112.2</v>
      </c>
      <c r="G21" s="88">
        <v>106.6</v>
      </c>
      <c r="H21" s="73">
        <v>90.3</v>
      </c>
      <c r="I21" s="74"/>
    </row>
    <row r="22" spans="2:8" ht="14.25">
      <c r="B22" s="24"/>
      <c r="C22" s="24"/>
      <c r="E22" s="1"/>
      <c r="F22" s="1"/>
      <c r="H22" s="1"/>
    </row>
    <row r="23" ht="14.25" thickBot="1"/>
    <row r="24" spans="3:7" ht="14.25">
      <c r="C24" s="10" t="s">
        <v>23</v>
      </c>
      <c r="D24" s="47" t="s">
        <v>50</v>
      </c>
      <c r="E24" s="12" t="s">
        <v>24</v>
      </c>
      <c r="F24" s="4" t="s">
        <v>4</v>
      </c>
      <c r="G24" s="25" t="s">
        <v>24</v>
      </c>
    </row>
    <row r="25" spans="3:7" ht="14.25">
      <c r="C25" s="26" t="s">
        <v>25</v>
      </c>
      <c r="D25" s="46">
        <v>35767</v>
      </c>
      <c r="E25" s="27">
        <v>108.9</v>
      </c>
      <c r="F25" s="5">
        <v>98471</v>
      </c>
      <c r="G25" s="28">
        <v>105</v>
      </c>
    </row>
    <row r="26" spans="3:7" ht="15" thickBot="1">
      <c r="C26" s="14" t="s">
        <v>26</v>
      </c>
      <c r="D26" s="39">
        <v>10868</v>
      </c>
      <c r="E26" s="29">
        <v>115.1</v>
      </c>
      <c r="F26" s="6">
        <v>30364</v>
      </c>
      <c r="G26" s="44">
        <v>106.5</v>
      </c>
    </row>
    <row r="27" spans="3:6" ht="14.25">
      <c r="C27" s="24"/>
      <c r="D27" s="2" t="s">
        <v>35</v>
      </c>
      <c r="E27" s="3"/>
      <c r="F27" s="2"/>
    </row>
    <row r="28" ht="14.25" thickBot="1"/>
    <row r="29" spans="3:7" ht="14.25">
      <c r="C29" s="30"/>
      <c r="D29" s="115" t="s">
        <v>31</v>
      </c>
      <c r="E29" s="116"/>
      <c r="F29" s="115" t="s">
        <v>32</v>
      </c>
      <c r="G29" s="117"/>
    </row>
    <row r="30" spans="3:7" ht="14.25">
      <c r="C30" s="31"/>
      <c r="D30" s="45" t="s">
        <v>48</v>
      </c>
      <c r="E30" s="32" t="s">
        <v>4</v>
      </c>
      <c r="F30" s="45" t="s">
        <v>50</v>
      </c>
      <c r="G30" s="33" t="s">
        <v>4</v>
      </c>
    </row>
    <row r="31" spans="3:7" ht="14.25">
      <c r="C31" s="34" t="s">
        <v>27</v>
      </c>
      <c r="D31" s="40">
        <v>6152</v>
      </c>
      <c r="E31" s="35">
        <v>17658</v>
      </c>
      <c r="F31" s="41">
        <v>14837</v>
      </c>
      <c r="G31" s="36">
        <v>39211</v>
      </c>
    </row>
    <row r="32" spans="3:7" ht="15" thickBot="1">
      <c r="C32" s="37" t="s">
        <v>20</v>
      </c>
      <c r="D32" s="48">
        <v>1.4745925215723874</v>
      </c>
      <c r="E32" s="102">
        <v>1.4536922696962213</v>
      </c>
      <c r="F32" s="48">
        <v>0.9672729643392659</v>
      </c>
      <c r="G32" s="103">
        <v>0.9961131998780611</v>
      </c>
    </row>
    <row r="34" ht="13.5">
      <c r="E34" t="s">
        <v>28</v>
      </c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4">
      <selection activeCell="G32" sqref="G32"/>
    </sheetView>
  </sheetViews>
  <sheetFormatPr defaultColWidth="9.00390625" defaultRowHeight="13.5"/>
  <sheetData>
    <row r="1" spans="8:9" ht="13.5">
      <c r="H1" s="118" t="s">
        <v>55</v>
      </c>
      <c r="I1" s="119"/>
    </row>
    <row r="2" ht="13.5">
      <c r="I2" s="92" t="s">
        <v>0</v>
      </c>
    </row>
    <row r="5" spans="3:7" ht="17.25">
      <c r="C5" s="8" t="s">
        <v>52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4.25" thickBot="1">
      <c r="B7" t="s">
        <v>33</v>
      </c>
    </row>
    <row r="8" spans="2:9" ht="14.25">
      <c r="B8" s="10"/>
      <c r="C8" s="11"/>
      <c r="D8" s="111" t="s">
        <v>29</v>
      </c>
      <c r="E8" s="112"/>
      <c r="F8" s="113" t="s">
        <v>30</v>
      </c>
      <c r="G8" s="114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53</v>
      </c>
      <c r="E9" s="16" t="s">
        <v>4</v>
      </c>
      <c r="F9" s="38" t="s">
        <v>53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49">
        <v>7669</v>
      </c>
      <c r="E10" s="52">
        <v>30387</v>
      </c>
      <c r="F10" s="95">
        <v>7956</v>
      </c>
      <c r="G10" s="52">
        <v>31214</v>
      </c>
      <c r="H10" s="59">
        <v>20414</v>
      </c>
      <c r="I10" s="62">
        <v>257</v>
      </c>
    </row>
    <row r="11" spans="2:9" ht="14.25">
      <c r="B11" s="19" t="s">
        <v>8</v>
      </c>
      <c r="C11" s="21" t="s">
        <v>9</v>
      </c>
      <c r="D11" s="50">
        <v>21677</v>
      </c>
      <c r="E11" s="53">
        <v>82349</v>
      </c>
      <c r="F11" s="96">
        <v>21590</v>
      </c>
      <c r="G11" s="53">
        <v>82711</v>
      </c>
      <c r="H11" s="60">
        <v>19504</v>
      </c>
      <c r="I11" s="63">
        <v>90</v>
      </c>
    </row>
    <row r="12" spans="2:9" ht="14.25">
      <c r="B12" s="19" t="s">
        <v>10</v>
      </c>
      <c r="C12" s="21" t="s">
        <v>11</v>
      </c>
      <c r="D12" s="50">
        <v>8374</v>
      </c>
      <c r="E12" s="53">
        <v>33919</v>
      </c>
      <c r="F12" s="96">
        <v>8659</v>
      </c>
      <c r="G12" s="53">
        <v>34517</v>
      </c>
      <c r="H12" s="60">
        <v>7993</v>
      </c>
      <c r="I12" s="63">
        <v>92</v>
      </c>
    </row>
    <row r="13" spans="2:9" ht="14.25">
      <c r="B13" s="19" t="s">
        <v>12</v>
      </c>
      <c r="C13" s="21" t="s">
        <v>13</v>
      </c>
      <c r="D13" s="50">
        <v>3728</v>
      </c>
      <c r="E13" s="53">
        <v>13081</v>
      </c>
      <c r="F13" s="96">
        <v>3475</v>
      </c>
      <c r="G13" s="53">
        <v>14151</v>
      </c>
      <c r="H13" s="60">
        <v>2825</v>
      </c>
      <c r="I13" s="63">
        <v>81</v>
      </c>
    </row>
    <row r="14" spans="2:9" ht="14.25">
      <c r="B14" s="19" t="s">
        <v>14</v>
      </c>
      <c r="C14" s="21" t="s">
        <v>15</v>
      </c>
      <c r="D14" s="50">
        <v>3477</v>
      </c>
      <c r="E14" s="53">
        <v>13317</v>
      </c>
      <c r="F14" s="96">
        <v>3245</v>
      </c>
      <c r="G14" s="53">
        <v>12802</v>
      </c>
      <c r="H14" s="60">
        <v>3583</v>
      </c>
      <c r="I14" s="63">
        <v>110</v>
      </c>
    </row>
    <row r="15" spans="2:9" ht="14.25">
      <c r="B15" s="19" t="s">
        <v>34</v>
      </c>
      <c r="C15" s="22" t="s">
        <v>16</v>
      </c>
      <c r="D15" s="51">
        <v>891</v>
      </c>
      <c r="E15" s="54">
        <v>4182</v>
      </c>
      <c r="F15" s="97">
        <v>1019</v>
      </c>
      <c r="G15" s="58">
        <v>4030</v>
      </c>
      <c r="H15" s="61">
        <v>1151</v>
      </c>
      <c r="I15" s="64">
        <v>113</v>
      </c>
    </row>
    <row r="16" spans="2:9" ht="14.25">
      <c r="B16" s="19" t="s">
        <v>17</v>
      </c>
      <c r="C16" s="23" t="s">
        <v>18</v>
      </c>
      <c r="D16" s="75">
        <f>SUM(D10:D15)</f>
        <v>45816</v>
      </c>
      <c r="E16" s="60">
        <f>SUM(E10:E15)</f>
        <v>177235</v>
      </c>
      <c r="F16" s="75">
        <f>SUM(F10:F15)</f>
        <v>45944</v>
      </c>
      <c r="G16" s="60">
        <f>SUM(G10:G15)</f>
        <v>179425</v>
      </c>
      <c r="H16" s="98">
        <f>SUM(H10:H15)</f>
        <v>55470</v>
      </c>
      <c r="I16" s="66">
        <v>121</v>
      </c>
    </row>
    <row r="17" spans="2:9" ht="15" thickBot="1">
      <c r="B17" s="19" t="s">
        <v>19</v>
      </c>
      <c r="C17" s="24" t="s">
        <v>20</v>
      </c>
      <c r="D17" s="99">
        <v>126.3</v>
      </c>
      <c r="E17" s="100">
        <v>107</v>
      </c>
      <c r="F17" s="79">
        <v>129.3</v>
      </c>
      <c r="G17" s="100">
        <v>111</v>
      </c>
      <c r="H17" s="67">
        <v>88.1</v>
      </c>
      <c r="I17" s="68"/>
    </row>
    <row r="18" spans="2:9" ht="14.25">
      <c r="B18" s="10" t="s">
        <v>21</v>
      </c>
      <c r="C18" s="11"/>
      <c r="D18" s="77">
        <v>2943</v>
      </c>
      <c r="E18" s="81">
        <v>10023</v>
      </c>
      <c r="F18" s="84">
        <v>3076</v>
      </c>
      <c r="G18" s="52">
        <v>11412</v>
      </c>
      <c r="H18" s="59">
        <v>8139</v>
      </c>
      <c r="I18" s="62">
        <v>265</v>
      </c>
    </row>
    <row r="19" spans="2:9" ht="15" thickBot="1">
      <c r="B19" s="14"/>
      <c r="C19" s="15" t="s">
        <v>20</v>
      </c>
      <c r="D19" s="78">
        <v>112</v>
      </c>
      <c r="E19" s="87">
        <v>106.3</v>
      </c>
      <c r="F19" s="79">
        <v>113.3</v>
      </c>
      <c r="G19" s="87">
        <v>119.6</v>
      </c>
      <c r="H19" s="69">
        <v>96.8</v>
      </c>
      <c r="I19" s="70"/>
    </row>
    <row r="20" spans="2:9" ht="14.25">
      <c r="B20" s="19"/>
      <c r="C20" s="42" t="s">
        <v>22</v>
      </c>
      <c r="D20" s="77">
        <f>SUM(D16,D18)</f>
        <v>48759</v>
      </c>
      <c r="E20" s="83">
        <f>SUM(E16,E18)</f>
        <v>187258</v>
      </c>
      <c r="F20" s="77">
        <f>SUM(F16,F18)</f>
        <v>49020</v>
      </c>
      <c r="G20" s="101">
        <f>SUM(G16,G18)</f>
        <v>190837</v>
      </c>
      <c r="H20" s="71">
        <f>H16+H18</f>
        <v>63609</v>
      </c>
      <c r="I20" s="72">
        <v>130</v>
      </c>
    </row>
    <row r="21" spans="2:9" ht="15" thickBot="1">
      <c r="B21" s="14"/>
      <c r="C21" s="43" t="s">
        <v>20</v>
      </c>
      <c r="D21" s="79">
        <v>125.3</v>
      </c>
      <c r="E21" s="87">
        <v>107</v>
      </c>
      <c r="F21" s="85">
        <v>128.1</v>
      </c>
      <c r="G21" s="88">
        <v>111.4</v>
      </c>
      <c r="H21" s="73">
        <v>89.1</v>
      </c>
      <c r="I21" s="74"/>
    </row>
    <row r="22" spans="2:8" ht="14.25">
      <c r="B22" s="24"/>
      <c r="C22" s="24"/>
      <c r="E22" s="1"/>
      <c r="F22" s="1"/>
      <c r="H22" s="1"/>
    </row>
    <row r="23" ht="14.25" thickBot="1"/>
    <row r="24" spans="3:7" ht="14.25">
      <c r="C24" s="10" t="s">
        <v>23</v>
      </c>
      <c r="D24" s="47" t="s">
        <v>53</v>
      </c>
      <c r="E24" s="12" t="s">
        <v>24</v>
      </c>
      <c r="F24" s="4" t="s">
        <v>4</v>
      </c>
      <c r="G24" s="25" t="s">
        <v>24</v>
      </c>
    </row>
    <row r="25" spans="3:7" ht="14.25">
      <c r="C25" s="26" t="s">
        <v>25</v>
      </c>
      <c r="D25" s="46">
        <v>34106</v>
      </c>
      <c r="E25" s="27">
        <v>131.6</v>
      </c>
      <c r="F25" s="5">
        <v>132577</v>
      </c>
      <c r="G25" s="28">
        <v>110.8</v>
      </c>
    </row>
    <row r="26" spans="3:7" ht="15" thickBot="1">
      <c r="C26" s="14" t="s">
        <v>26</v>
      </c>
      <c r="D26" s="39">
        <v>9984</v>
      </c>
      <c r="E26" s="29">
        <v>119.9</v>
      </c>
      <c r="F26" s="6">
        <v>40348</v>
      </c>
      <c r="G26" s="44">
        <v>109.5</v>
      </c>
    </row>
    <row r="27" spans="3:6" ht="14.25">
      <c r="C27" s="24"/>
      <c r="D27" s="2" t="s">
        <v>35</v>
      </c>
      <c r="E27" s="3"/>
      <c r="F27" s="2"/>
    </row>
    <row r="28" ht="14.25" thickBot="1"/>
    <row r="29" spans="3:7" ht="14.25">
      <c r="C29" s="30"/>
      <c r="D29" s="115" t="s">
        <v>31</v>
      </c>
      <c r="E29" s="116"/>
      <c r="F29" s="115" t="s">
        <v>32</v>
      </c>
      <c r="G29" s="117"/>
    </row>
    <row r="30" spans="3:7" ht="14.25">
      <c r="C30" s="31"/>
      <c r="D30" s="45" t="s">
        <v>54</v>
      </c>
      <c r="E30" s="32" t="s">
        <v>4</v>
      </c>
      <c r="F30" s="45" t="s">
        <v>53</v>
      </c>
      <c r="G30" s="33" t="s">
        <v>4</v>
      </c>
    </row>
    <row r="31" spans="3:7" ht="14.25">
      <c r="C31" s="34" t="s">
        <v>27</v>
      </c>
      <c r="D31" s="40">
        <v>5668</v>
      </c>
      <c r="E31" s="35">
        <v>23326</v>
      </c>
      <c r="F31" s="41">
        <v>11425</v>
      </c>
      <c r="G31" s="36">
        <v>50635</v>
      </c>
    </row>
    <row r="32" spans="3:7" ht="15" thickBot="1">
      <c r="C32" s="37" t="s">
        <v>20</v>
      </c>
      <c r="D32" s="48">
        <v>1.292</v>
      </c>
      <c r="E32" s="102">
        <v>1.411</v>
      </c>
      <c r="F32" s="48">
        <v>1.073</v>
      </c>
      <c r="G32" s="103">
        <v>1.013</v>
      </c>
    </row>
    <row r="34" ht="13.5">
      <c r="E34" t="s">
        <v>28</v>
      </c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1">
      <selection activeCell="M30" sqref="M30"/>
    </sheetView>
  </sheetViews>
  <sheetFormatPr defaultColWidth="9.00390625" defaultRowHeight="13.5"/>
  <sheetData>
    <row r="1" spans="8:9" ht="13.5">
      <c r="H1" s="120" t="s">
        <v>59</v>
      </c>
      <c r="I1" s="121"/>
    </row>
    <row r="2" ht="13.5">
      <c r="H2" t="s">
        <v>0</v>
      </c>
    </row>
    <row r="5" spans="3:7" ht="17.25">
      <c r="C5" s="8" t="s">
        <v>56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4.25" thickBot="1">
      <c r="B7" t="s">
        <v>33</v>
      </c>
    </row>
    <row r="8" spans="2:9" ht="14.25">
      <c r="B8" s="10"/>
      <c r="C8" s="11"/>
      <c r="D8" s="111" t="s">
        <v>29</v>
      </c>
      <c r="E8" s="112"/>
      <c r="F8" s="113" t="s">
        <v>30</v>
      </c>
      <c r="G8" s="114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57</v>
      </c>
      <c r="E9" s="16" t="s">
        <v>4</v>
      </c>
      <c r="F9" s="38" t="s">
        <v>57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49">
        <v>7514</v>
      </c>
      <c r="E10" s="52">
        <v>37901</v>
      </c>
      <c r="F10" s="95">
        <v>7557</v>
      </c>
      <c r="G10" s="52">
        <v>38771</v>
      </c>
      <c r="H10" s="59">
        <v>20371</v>
      </c>
      <c r="I10" s="62">
        <v>270</v>
      </c>
    </row>
    <row r="11" spans="2:9" ht="14.25">
      <c r="B11" s="19" t="s">
        <v>8</v>
      </c>
      <c r="C11" s="21" t="s">
        <v>9</v>
      </c>
      <c r="D11" s="50">
        <v>20152</v>
      </c>
      <c r="E11" s="53">
        <v>102501</v>
      </c>
      <c r="F11" s="96">
        <v>19793</v>
      </c>
      <c r="G11" s="53">
        <v>102504</v>
      </c>
      <c r="H11" s="60">
        <v>19863</v>
      </c>
      <c r="I11" s="63">
        <v>100</v>
      </c>
    </row>
    <row r="12" spans="2:9" ht="14.25">
      <c r="B12" s="19" t="s">
        <v>10</v>
      </c>
      <c r="C12" s="21" t="s">
        <v>11</v>
      </c>
      <c r="D12" s="50">
        <v>7889</v>
      </c>
      <c r="E12" s="53">
        <v>41808</v>
      </c>
      <c r="F12" s="96">
        <v>7271</v>
      </c>
      <c r="G12" s="53">
        <v>41788</v>
      </c>
      <c r="H12" s="60">
        <v>8611</v>
      </c>
      <c r="I12" s="63">
        <v>118</v>
      </c>
    </row>
    <row r="13" spans="2:9" ht="14.25">
      <c r="B13" s="19" t="s">
        <v>12</v>
      </c>
      <c r="C13" s="21" t="s">
        <v>13</v>
      </c>
      <c r="D13" s="50">
        <v>3141</v>
      </c>
      <c r="E13" s="53">
        <v>16222</v>
      </c>
      <c r="F13" s="96">
        <v>3008</v>
      </c>
      <c r="G13" s="53">
        <v>17159</v>
      </c>
      <c r="H13" s="60">
        <v>2958</v>
      </c>
      <c r="I13" s="63">
        <v>98</v>
      </c>
    </row>
    <row r="14" spans="2:9" ht="14.25">
      <c r="B14" s="19" t="s">
        <v>14</v>
      </c>
      <c r="C14" s="21" t="s">
        <v>15</v>
      </c>
      <c r="D14" s="50">
        <v>2483</v>
      </c>
      <c r="E14" s="53">
        <v>15800</v>
      </c>
      <c r="F14" s="96">
        <v>2476</v>
      </c>
      <c r="G14" s="53">
        <v>15278</v>
      </c>
      <c r="H14" s="60">
        <v>3590</v>
      </c>
      <c r="I14" s="63">
        <v>145</v>
      </c>
    </row>
    <row r="15" spans="2:9" ht="14.25">
      <c r="B15" s="19" t="s">
        <v>34</v>
      </c>
      <c r="C15" s="22" t="s">
        <v>16</v>
      </c>
      <c r="D15" s="51">
        <v>698</v>
      </c>
      <c r="E15" s="54">
        <v>4880</v>
      </c>
      <c r="F15" s="97">
        <v>707</v>
      </c>
      <c r="G15" s="58">
        <v>4737</v>
      </c>
      <c r="H15" s="61">
        <v>1142</v>
      </c>
      <c r="I15" s="64">
        <v>162</v>
      </c>
    </row>
    <row r="16" spans="2:9" ht="14.25">
      <c r="B16" s="19" t="s">
        <v>17</v>
      </c>
      <c r="C16" s="23" t="s">
        <v>18</v>
      </c>
      <c r="D16" s="75">
        <f>SUM(D10:D15)</f>
        <v>41877</v>
      </c>
      <c r="E16" s="60">
        <f>SUM(E10:E15)</f>
        <v>219112</v>
      </c>
      <c r="F16" s="75">
        <f>SUM(F10:F15)</f>
        <v>40812</v>
      </c>
      <c r="G16" s="60">
        <f>SUM(G10:G15)</f>
        <v>220237</v>
      </c>
      <c r="H16" s="98">
        <f>SUM(H10:H15)</f>
        <v>56535</v>
      </c>
      <c r="I16" s="66">
        <v>139</v>
      </c>
    </row>
    <row r="17" spans="2:9" ht="15" thickBot="1">
      <c r="B17" s="19" t="s">
        <v>19</v>
      </c>
      <c r="C17" s="24" t="s">
        <v>20</v>
      </c>
      <c r="D17" s="99">
        <v>180.4</v>
      </c>
      <c r="E17" s="100">
        <v>116</v>
      </c>
      <c r="F17" s="79">
        <v>171</v>
      </c>
      <c r="G17" s="100">
        <v>118.7</v>
      </c>
      <c r="H17" s="67">
        <v>90.8</v>
      </c>
      <c r="I17" s="68"/>
    </row>
    <row r="18" spans="2:9" ht="14.25">
      <c r="B18" s="10" t="s">
        <v>21</v>
      </c>
      <c r="C18" s="11"/>
      <c r="D18" s="77">
        <v>2883</v>
      </c>
      <c r="E18" s="81">
        <v>12906</v>
      </c>
      <c r="F18" s="84">
        <v>2854</v>
      </c>
      <c r="G18" s="52">
        <v>14266</v>
      </c>
      <c r="H18" s="59">
        <v>8168</v>
      </c>
      <c r="I18" s="62">
        <v>286</v>
      </c>
    </row>
    <row r="19" spans="2:9" ht="15" thickBot="1">
      <c r="B19" s="14"/>
      <c r="C19" s="15" t="s">
        <v>20</v>
      </c>
      <c r="D19" s="78">
        <v>118.3</v>
      </c>
      <c r="E19" s="87">
        <v>108.8</v>
      </c>
      <c r="F19" s="79">
        <v>166.5</v>
      </c>
      <c r="G19" s="87">
        <v>126.8</v>
      </c>
      <c r="H19" s="69">
        <v>89.5</v>
      </c>
      <c r="I19" s="70"/>
    </row>
    <row r="20" spans="2:9" ht="14.25">
      <c r="B20" s="19"/>
      <c r="C20" s="42" t="s">
        <v>22</v>
      </c>
      <c r="D20" s="77">
        <f>SUM(D16,D18)</f>
        <v>44760</v>
      </c>
      <c r="E20" s="83">
        <f>SUM(E16,E18)</f>
        <v>232018</v>
      </c>
      <c r="F20" s="77">
        <v>43666</v>
      </c>
      <c r="G20" s="101">
        <v>234503</v>
      </c>
      <c r="H20" s="71">
        <v>64703</v>
      </c>
      <c r="I20" s="72">
        <v>148</v>
      </c>
    </row>
    <row r="21" spans="2:9" ht="15" thickBot="1">
      <c r="B21" s="14"/>
      <c r="C21" s="43" t="s">
        <v>20</v>
      </c>
      <c r="D21" s="79">
        <v>174.5</v>
      </c>
      <c r="E21" s="87">
        <v>115.6</v>
      </c>
      <c r="F21" s="85">
        <v>170.7</v>
      </c>
      <c r="G21" s="88">
        <v>119.1</v>
      </c>
      <c r="H21" s="73">
        <v>90.6</v>
      </c>
      <c r="I21" s="74"/>
    </row>
    <row r="22" spans="2:8" ht="14.25">
      <c r="B22" s="24"/>
      <c r="C22" s="24"/>
      <c r="E22" s="1"/>
      <c r="F22" s="1"/>
      <c r="H22" s="1"/>
    </row>
    <row r="23" ht="14.25" thickBot="1"/>
    <row r="24" spans="3:7" ht="14.25">
      <c r="C24" s="10" t="s">
        <v>23</v>
      </c>
      <c r="D24" s="47" t="s">
        <v>57</v>
      </c>
      <c r="E24" s="12" t="s">
        <v>24</v>
      </c>
      <c r="F24" s="4" t="s">
        <v>4</v>
      </c>
      <c r="G24" s="25" t="s">
        <v>24</v>
      </c>
    </row>
    <row r="25" spans="3:7" ht="14.25">
      <c r="C25" s="26" t="s">
        <v>25</v>
      </c>
      <c r="D25" s="46">
        <v>31244</v>
      </c>
      <c r="E25" s="27">
        <v>174.2</v>
      </c>
      <c r="F25" s="5">
        <v>163821</v>
      </c>
      <c r="G25" s="28">
        <v>119</v>
      </c>
    </row>
    <row r="26" spans="3:7" ht="15" thickBot="1">
      <c r="C26" s="14" t="s">
        <v>26</v>
      </c>
      <c r="D26" s="39">
        <v>8156</v>
      </c>
      <c r="E26" s="29">
        <v>152.7</v>
      </c>
      <c r="F26" s="6">
        <v>48504</v>
      </c>
      <c r="G26" s="44">
        <v>115</v>
      </c>
    </row>
    <row r="27" spans="3:6" ht="14.25">
      <c r="C27" s="24"/>
      <c r="D27" s="2" t="s">
        <v>35</v>
      </c>
      <c r="E27" s="3"/>
      <c r="F27" s="2"/>
    </row>
    <row r="28" ht="14.25" thickBot="1"/>
    <row r="29" spans="3:7" ht="14.25">
      <c r="C29" s="30"/>
      <c r="D29" s="115" t="s">
        <v>31</v>
      </c>
      <c r="E29" s="116"/>
      <c r="F29" s="115" t="s">
        <v>32</v>
      </c>
      <c r="G29" s="117"/>
    </row>
    <row r="30" spans="3:7" ht="14.25">
      <c r="C30" s="31"/>
      <c r="D30" s="45" t="s">
        <v>58</v>
      </c>
      <c r="E30" s="32" t="s">
        <v>4</v>
      </c>
      <c r="F30" s="45" t="s">
        <v>57</v>
      </c>
      <c r="G30" s="33" t="s">
        <v>4</v>
      </c>
    </row>
    <row r="31" spans="3:7" ht="14.25">
      <c r="C31" s="34" t="s">
        <v>27</v>
      </c>
      <c r="D31" s="40">
        <v>5513</v>
      </c>
      <c r="E31" s="35">
        <v>28839</v>
      </c>
      <c r="F31" s="41">
        <v>12710</v>
      </c>
      <c r="G31" s="36">
        <v>63345</v>
      </c>
    </row>
    <row r="32" spans="3:7" ht="15" thickBot="1">
      <c r="C32" s="37" t="s">
        <v>20</v>
      </c>
      <c r="D32" s="48">
        <v>2.242880390561432</v>
      </c>
      <c r="E32" s="102">
        <v>1.5182416425375098</v>
      </c>
      <c r="F32" s="48">
        <v>1.077301237497881</v>
      </c>
      <c r="G32" s="103">
        <v>1.0249170779063184</v>
      </c>
    </row>
    <row r="34" ht="13.5">
      <c r="E34" t="s">
        <v>28</v>
      </c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N42"/>
  <sheetViews>
    <sheetView zoomScalePageLayoutView="0" workbookViewId="0" topLeftCell="A1">
      <selection activeCell="H3" sqref="H3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118" t="s">
        <v>65</v>
      </c>
      <c r="I1" s="119"/>
    </row>
    <row r="2" ht="13.5">
      <c r="H2" t="s">
        <v>0</v>
      </c>
    </row>
    <row r="5" spans="3:7" ht="17.25">
      <c r="C5" s="8" t="s">
        <v>60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5.75" customHeight="1" thickBot="1">
      <c r="B7" t="s">
        <v>33</v>
      </c>
    </row>
    <row r="8" spans="2:9" ht="14.25">
      <c r="B8" s="10"/>
      <c r="C8" s="11"/>
      <c r="D8" s="111" t="s">
        <v>29</v>
      </c>
      <c r="E8" s="112"/>
      <c r="F8" s="113" t="s">
        <v>30</v>
      </c>
      <c r="G8" s="114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61</v>
      </c>
      <c r="E9" s="16" t="s">
        <v>4</v>
      </c>
      <c r="F9" s="38" t="s">
        <v>61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49">
        <v>8746</v>
      </c>
      <c r="E10" s="52">
        <v>46647</v>
      </c>
      <c r="F10" s="95">
        <v>8585</v>
      </c>
      <c r="G10" s="52">
        <v>47356</v>
      </c>
      <c r="H10" s="59">
        <v>20532</v>
      </c>
      <c r="I10" s="62">
        <v>239</v>
      </c>
    </row>
    <row r="11" spans="2:9" ht="14.25">
      <c r="B11" s="19" t="s">
        <v>8</v>
      </c>
      <c r="C11" s="21" t="s">
        <v>9</v>
      </c>
      <c r="D11" s="50">
        <v>24131</v>
      </c>
      <c r="E11" s="53">
        <v>126632</v>
      </c>
      <c r="F11" s="96">
        <v>22248</v>
      </c>
      <c r="G11" s="53">
        <v>124752</v>
      </c>
      <c r="H11" s="60">
        <v>21746</v>
      </c>
      <c r="I11" s="63">
        <v>98</v>
      </c>
    </row>
    <row r="12" spans="2:9" ht="14.25">
      <c r="B12" s="19" t="s">
        <v>10</v>
      </c>
      <c r="C12" s="21" t="s">
        <v>11</v>
      </c>
      <c r="D12" s="50">
        <v>8703</v>
      </c>
      <c r="E12" s="53">
        <v>50511</v>
      </c>
      <c r="F12" s="96">
        <v>8561</v>
      </c>
      <c r="G12" s="53">
        <v>50349</v>
      </c>
      <c r="H12" s="60">
        <v>8753</v>
      </c>
      <c r="I12" s="63">
        <v>102</v>
      </c>
    </row>
    <row r="13" spans="2:11" ht="14.25">
      <c r="B13" s="19" t="s">
        <v>12</v>
      </c>
      <c r="C13" s="21" t="s">
        <v>13</v>
      </c>
      <c r="D13" s="50">
        <v>4148</v>
      </c>
      <c r="E13" s="53">
        <v>20370</v>
      </c>
      <c r="F13" s="96">
        <v>3561</v>
      </c>
      <c r="G13" s="53">
        <v>20720</v>
      </c>
      <c r="H13" s="60">
        <v>3545</v>
      </c>
      <c r="I13" s="63">
        <v>100</v>
      </c>
      <c r="K13" s="104"/>
    </row>
    <row r="14" spans="2:9" ht="14.25">
      <c r="B14" s="19" t="s">
        <v>14</v>
      </c>
      <c r="C14" s="21" t="s">
        <v>15</v>
      </c>
      <c r="D14" s="50">
        <v>2994</v>
      </c>
      <c r="E14" s="53">
        <v>18794</v>
      </c>
      <c r="F14" s="96">
        <v>3144</v>
      </c>
      <c r="G14" s="53">
        <v>18422</v>
      </c>
      <c r="H14" s="60">
        <v>3440</v>
      </c>
      <c r="I14" s="63">
        <v>109</v>
      </c>
    </row>
    <row r="15" spans="2:9" ht="14.25">
      <c r="B15" s="19" t="s">
        <v>34</v>
      </c>
      <c r="C15" s="22" t="s">
        <v>16</v>
      </c>
      <c r="D15" s="51">
        <v>978</v>
      </c>
      <c r="E15" s="54">
        <v>5858</v>
      </c>
      <c r="F15" s="97">
        <v>912</v>
      </c>
      <c r="G15" s="58">
        <v>5649</v>
      </c>
      <c r="H15" s="61">
        <v>1208</v>
      </c>
      <c r="I15" s="64">
        <v>132</v>
      </c>
    </row>
    <row r="16" spans="2:9" ht="14.25">
      <c r="B16" s="19" t="s">
        <v>17</v>
      </c>
      <c r="C16" s="23" t="s">
        <v>18</v>
      </c>
      <c r="D16" s="75">
        <f>SUM(D10:D15)</f>
        <v>49700</v>
      </c>
      <c r="E16" s="60">
        <f>SUM(E10:E15)</f>
        <v>268812</v>
      </c>
      <c r="F16" s="75">
        <f>SUM(F10:F15)</f>
        <v>47011</v>
      </c>
      <c r="G16" s="60">
        <f>SUM(G10:G15)</f>
        <v>267248</v>
      </c>
      <c r="H16" s="98">
        <f>SUM(H10:H15)</f>
        <v>59224</v>
      </c>
      <c r="I16" s="66">
        <v>126</v>
      </c>
    </row>
    <row r="17" spans="2:9" ht="15" thickBot="1">
      <c r="B17" s="19" t="s">
        <v>19</v>
      </c>
      <c r="C17" s="24" t="s">
        <v>20</v>
      </c>
      <c r="D17" s="99">
        <v>218.1</v>
      </c>
      <c r="E17" s="100">
        <v>127</v>
      </c>
      <c r="F17" s="79">
        <v>189.5</v>
      </c>
      <c r="G17" s="100">
        <v>127</v>
      </c>
      <c r="H17" s="67">
        <v>98.3</v>
      </c>
      <c r="I17" s="68"/>
    </row>
    <row r="18" spans="2:9" ht="14.25">
      <c r="B18" s="10" t="s">
        <v>21</v>
      </c>
      <c r="C18" s="11"/>
      <c r="D18" s="77">
        <v>2305</v>
      </c>
      <c r="E18" s="81">
        <v>15211</v>
      </c>
      <c r="F18" s="84">
        <v>3016</v>
      </c>
      <c r="G18" s="52">
        <v>17282</v>
      </c>
      <c r="H18" s="59">
        <v>7457</v>
      </c>
      <c r="I18" s="62">
        <v>247</v>
      </c>
    </row>
    <row r="19" spans="2:9" ht="15" thickBot="1">
      <c r="B19" s="14"/>
      <c r="C19" s="15" t="s">
        <v>20</v>
      </c>
      <c r="D19" s="78">
        <v>125.2</v>
      </c>
      <c r="E19" s="87">
        <v>111</v>
      </c>
      <c r="F19" s="79">
        <v>151.6</v>
      </c>
      <c r="G19" s="87">
        <v>130.5</v>
      </c>
      <c r="H19" s="69">
        <v>83</v>
      </c>
      <c r="I19" s="70"/>
    </row>
    <row r="20" spans="2:9" ht="14.25">
      <c r="B20" s="19"/>
      <c r="C20" s="42" t="s">
        <v>22</v>
      </c>
      <c r="D20" s="77">
        <f>SUM(D16,D18)</f>
        <v>52005</v>
      </c>
      <c r="E20" s="83">
        <f>SUM(E16,E18)</f>
        <v>284023</v>
      </c>
      <c r="F20" s="77">
        <f>SUM(F16,F18)</f>
        <v>50027</v>
      </c>
      <c r="G20" s="101">
        <f>SUM(G16,G18)</f>
        <v>284530</v>
      </c>
      <c r="H20" s="71">
        <f>SUM(H16,H18)</f>
        <v>66681</v>
      </c>
      <c r="I20" s="72">
        <v>133</v>
      </c>
    </row>
    <row r="21" spans="2:9" ht="15" thickBot="1">
      <c r="B21" s="14"/>
      <c r="C21" s="43" t="s">
        <v>20</v>
      </c>
      <c r="D21" s="79">
        <v>211.2</v>
      </c>
      <c r="E21" s="87">
        <v>126.1</v>
      </c>
      <c r="F21" s="85">
        <v>186.7</v>
      </c>
      <c r="G21" s="88">
        <v>127.2</v>
      </c>
      <c r="H21" s="73">
        <v>96.3</v>
      </c>
      <c r="I21" s="74"/>
    </row>
    <row r="22" spans="2:8" ht="14.25">
      <c r="B22" s="24"/>
      <c r="C22" s="24"/>
      <c r="E22" s="1"/>
      <c r="F22" s="1"/>
      <c r="H22" s="1"/>
    </row>
    <row r="23" ht="14.25" thickBot="1"/>
    <row r="24" spans="3:7" ht="14.25">
      <c r="C24" s="10" t="s">
        <v>23</v>
      </c>
      <c r="D24" s="47" t="s">
        <v>61</v>
      </c>
      <c r="E24" s="12" t="s">
        <v>24</v>
      </c>
      <c r="F24" s="4" t="s">
        <v>4</v>
      </c>
      <c r="G24" s="25" t="s">
        <v>24</v>
      </c>
    </row>
    <row r="25" spans="3:13" ht="14.25">
      <c r="C25" s="26" t="s">
        <v>25</v>
      </c>
      <c r="D25" s="46">
        <v>35638</v>
      </c>
      <c r="E25" s="27">
        <v>193.4</v>
      </c>
      <c r="F25" s="5">
        <v>199459</v>
      </c>
      <c r="G25" s="28">
        <v>127.8</v>
      </c>
      <c r="K25" s="104"/>
      <c r="L25" s="104"/>
      <c r="M25" s="104"/>
    </row>
    <row r="26" spans="3:12" ht="15" thickBot="1">
      <c r="C26" s="14" t="s">
        <v>26</v>
      </c>
      <c r="D26" s="39">
        <v>9701</v>
      </c>
      <c r="E26" s="29">
        <v>165.7</v>
      </c>
      <c r="F26" s="6">
        <v>58205</v>
      </c>
      <c r="G26" s="44">
        <v>121.2</v>
      </c>
      <c r="L26" s="104"/>
    </row>
    <row r="27" spans="3:6" ht="14.25">
      <c r="C27" s="24"/>
      <c r="D27" s="2" t="s">
        <v>35</v>
      </c>
      <c r="E27" s="3"/>
      <c r="F27" s="2"/>
    </row>
    <row r="28" ht="14.25" thickBot="1"/>
    <row r="29" spans="3:14" ht="14.25">
      <c r="C29" s="30"/>
      <c r="D29" s="115" t="s">
        <v>31</v>
      </c>
      <c r="E29" s="116"/>
      <c r="F29" s="115" t="s">
        <v>32</v>
      </c>
      <c r="G29" s="117"/>
      <c r="K29" s="104"/>
      <c r="L29" s="104"/>
      <c r="M29" s="104"/>
      <c r="N29" s="104"/>
    </row>
    <row r="30" spans="3:14" ht="14.25">
      <c r="C30" s="31"/>
      <c r="D30" s="45" t="s">
        <v>62</v>
      </c>
      <c r="E30" s="32" t="s">
        <v>4</v>
      </c>
      <c r="F30" s="45" t="s">
        <v>61</v>
      </c>
      <c r="G30" s="33" t="s">
        <v>4</v>
      </c>
      <c r="K30" s="104"/>
      <c r="L30" s="104"/>
      <c r="M30" s="104"/>
      <c r="N30" s="104"/>
    </row>
    <row r="31" spans="3:11" ht="14.25">
      <c r="C31" s="34" t="s">
        <v>27</v>
      </c>
      <c r="D31" s="40">
        <v>5032</v>
      </c>
      <c r="E31" s="35">
        <v>33871</v>
      </c>
      <c r="F31" s="41">
        <v>15679</v>
      </c>
      <c r="G31" s="36">
        <v>79025</v>
      </c>
      <c r="K31" s="104"/>
    </row>
    <row r="32" spans="3:11" ht="15" thickBot="1">
      <c r="C32" s="37" t="s">
        <v>20</v>
      </c>
      <c r="D32" s="48">
        <f>SUM(D31/D39)</f>
        <v>2.022508038585209</v>
      </c>
      <c r="E32" s="102">
        <f>SUM(E31/E39)</f>
        <v>1.5766419959968347</v>
      </c>
      <c r="F32" s="48">
        <f>SUM(F31/F39)</f>
        <v>1.4965161782953136</v>
      </c>
      <c r="G32" s="103">
        <f>SUM(G31/G39)</f>
        <v>1.0932874021194765</v>
      </c>
      <c r="K32" s="104"/>
    </row>
    <row r="34" ht="13.5">
      <c r="E34" t="s">
        <v>28</v>
      </c>
    </row>
    <row r="35" spans="2:11" ht="13.5">
      <c r="B35" s="93"/>
      <c r="C35" s="93" t="s">
        <v>63</v>
      </c>
      <c r="D35" s="93"/>
      <c r="E35" s="93"/>
      <c r="F35" s="93"/>
      <c r="G35" s="93"/>
      <c r="H35" s="93"/>
      <c r="I35" s="93"/>
      <c r="J35" s="93"/>
      <c r="K35" s="93"/>
    </row>
    <row r="36" spans="2:11" ht="13.5">
      <c r="B36" s="93"/>
      <c r="C36" s="93"/>
      <c r="D36" s="93"/>
      <c r="E36" s="93"/>
      <c r="F36" s="93"/>
      <c r="G36" s="93"/>
      <c r="H36" s="93"/>
      <c r="I36" s="93"/>
      <c r="J36" s="93"/>
      <c r="K36" s="93"/>
    </row>
    <row r="37" spans="2:11" ht="13.5">
      <c r="B37" s="93"/>
      <c r="C37" s="93"/>
      <c r="D37" s="93"/>
      <c r="E37" s="93"/>
      <c r="F37" s="93"/>
      <c r="G37" s="93"/>
      <c r="H37" s="93"/>
      <c r="I37" s="93"/>
      <c r="J37" s="93"/>
      <c r="K37" s="93"/>
    </row>
    <row r="38" spans="2:11" ht="13.5">
      <c r="B38" s="93"/>
      <c r="C38" s="93"/>
      <c r="D38" s="93"/>
      <c r="E38" s="93"/>
      <c r="F38" s="93"/>
      <c r="G38" s="93"/>
      <c r="H38" s="93"/>
      <c r="I38" s="93"/>
      <c r="J38" s="93"/>
      <c r="K38" s="93"/>
    </row>
    <row r="39" spans="2:11" ht="13.5">
      <c r="B39" s="93"/>
      <c r="C39" s="105">
        <v>43983</v>
      </c>
      <c r="D39" s="94">
        <v>2488</v>
      </c>
      <c r="E39" s="94">
        <v>21483</v>
      </c>
      <c r="F39" s="94">
        <v>10477</v>
      </c>
      <c r="G39" s="94">
        <v>72282</v>
      </c>
      <c r="H39" s="93" t="s">
        <v>64</v>
      </c>
      <c r="I39" s="93"/>
      <c r="J39" s="93"/>
      <c r="K39" s="93"/>
    </row>
    <row r="40" spans="2:11" ht="13.5"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2:11" ht="13.5">
      <c r="B41" s="93"/>
      <c r="C41" s="93"/>
      <c r="D41" s="93"/>
      <c r="E41" s="93"/>
      <c r="F41" s="93"/>
      <c r="G41" s="93"/>
      <c r="H41" s="93"/>
      <c r="I41" s="93"/>
      <c r="J41" s="93"/>
      <c r="K41" s="93"/>
    </row>
    <row r="42" spans="2:11" ht="13.5">
      <c r="B42" s="93"/>
      <c r="C42" s="93"/>
      <c r="D42" s="93"/>
      <c r="E42" s="93"/>
      <c r="F42" s="93"/>
      <c r="G42" s="93"/>
      <c r="H42" s="93"/>
      <c r="I42" s="93"/>
      <c r="J42" s="93"/>
      <c r="K42" s="93"/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42"/>
  <sheetViews>
    <sheetView zoomScalePageLayoutView="0" workbookViewId="0" topLeftCell="A1">
      <selection activeCell="L23" sqref="L23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118" t="s">
        <v>66</v>
      </c>
      <c r="I1" s="119"/>
    </row>
    <row r="2" ht="13.5">
      <c r="H2" t="s">
        <v>0</v>
      </c>
    </row>
    <row r="5" spans="3:7" ht="17.25">
      <c r="C5" s="8" t="s">
        <v>67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5.75" customHeight="1" thickBot="1">
      <c r="B7" t="s">
        <v>68</v>
      </c>
    </row>
    <row r="8" spans="2:9" ht="14.25">
      <c r="B8" s="10"/>
      <c r="C8" s="11"/>
      <c r="D8" s="111" t="s">
        <v>69</v>
      </c>
      <c r="E8" s="112"/>
      <c r="F8" s="113" t="s">
        <v>70</v>
      </c>
      <c r="G8" s="114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71</v>
      </c>
      <c r="E9" s="16" t="s">
        <v>4</v>
      </c>
      <c r="F9" s="38" t="s">
        <v>71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49">
        <v>9513</v>
      </c>
      <c r="E10" s="52">
        <v>56160</v>
      </c>
      <c r="F10" s="95">
        <v>8825</v>
      </c>
      <c r="G10" s="52">
        <v>56181</v>
      </c>
      <c r="H10" s="59">
        <v>21220</v>
      </c>
      <c r="I10" s="62">
        <v>240</v>
      </c>
    </row>
    <row r="11" spans="2:9" ht="14.25">
      <c r="B11" s="19" t="s">
        <v>8</v>
      </c>
      <c r="C11" s="21" t="s">
        <v>9</v>
      </c>
      <c r="D11" s="50">
        <v>23564</v>
      </c>
      <c r="E11" s="53">
        <v>150196</v>
      </c>
      <c r="F11" s="96">
        <v>23396</v>
      </c>
      <c r="G11" s="53">
        <v>148148</v>
      </c>
      <c r="H11" s="60">
        <v>21914</v>
      </c>
      <c r="I11" s="63">
        <v>94</v>
      </c>
    </row>
    <row r="12" spans="2:9" ht="14.25">
      <c r="B12" s="19" t="s">
        <v>10</v>
      </c>
      <c r="C12" s="21" t="s">
        <v>11</v>
      </c>
      <c r="D12" s="50">
        <v>7489</v>
      </c>
      <c r="E12" s="53">
        <v>58000</v>
      </c>
      <c r="F12" s="96">
        <v>8962</v>
      </c>
      <c r="G12" s="53">
        <v>59311</v>
      </c>
      <c r="H12" s="60">
        <v>7280</v>
      </c>
      <c r="I12" s="63">
        <v>81</v>
      </c>
    </row>
    <row r="13" spans="2:11" ht="14.25">
      <c r="B13" s="19" t="s">
        <v>12</v>
      </c>
      <c r="C13" s="21" t="s">
        <v>13</v>
      </c>
      <c r="D13" s="50">
        <v>2861</v>
      </c>
      <c r="E13" s="53">
        <v>23231</v>
      </c>
      <c r="F13" s="96">
        <v>3673</v>
      </c>
      <c r="G13" s="53">
        <v>24393</v>
      </c>
      <c r="H13" s="60">
        <v>2733</v>
      </c>
      <c r="I13" s="63">
        <v>74</v>
      </c>
      <c r="K13" s="104"/>
    </row>
    <row r="14" spans="2:9" ht="14.25">
      <c r="B14" s="19" t="s">
        <v>14</v>
      </c>
      <c r="C14" s="21" t="s">
        <v>15</v>
      </c>
      <c r="D14" s="50">
        <v>2959</v>
      </c>
      <c r="E14" s="53">
        <v>21753</v>
      </c>
      <c r="F14" s="96">
        <v>3244</v>
      </c>
      <c r="G14" s="53">
        <v>21666</v>
      </c>
      <c r="H14" s="60">
        <v>3155</v>
      </c>
      <c r="I14" s="63">
        <v>97</v>
      </c>
    </row>
    <row r="15" spans="2:9" ht="14.25">
      <c r="B15" s="19" t="s">
        <v>72</v>
      </c>
      <c r="C15" s="22" t="s">
        <v>16</v>
      </c>
      <c r="D15" s="51">
        <v>1343</v>
      </c>
      <c r="E15" s="54">
        <v>7201</v>
      </c>
      <c r="F15" s="97">
        <v>1094</v>
      </c>
      <c r="G15" s="58">
        <v>6743</v>
      </c>
      <c r="H15" s="61">
        <v>1457</v>
      </c>
      <c r="I15" s="64">
        <v>133</v>
      </c>
    </row>
    <row r="16" spans="2:9" ht="14.25">
      <c r="B16" s="19" t="s">
        <v>17</v>
      </c>
      <c r="C16" s="23" t="s">
        <v>18</v>
      </c>
      <c r="D16" s="75">
        <v>47729</v>
      </c>
      <c r="E16" s="60">
        <v>316541</v>
      </c>
      <c r="F16" s="75">
        <v>49194</v>
      </c>
      <c r="G16" s="60">
        <v>316442</v>
      </c>
      <c r="H16" s="98">
        <v>57759</v>
      </c>
      <c r="I16" s="66">
        <v>117</v>
      </c>
    </row>
    <row r="17" spans="2:9" ht="15" thickBot="1">
      <c r="B17" s="19" t="s">
        <v>19</v>
      </c>
      <c r="C17" s="24" t="s">
        <v>20</v>
      </c>
      <c r="D17" s="99">
        <v>149.4</v>
      </c>
      <c r="E17" s="100">
        <v>130</v>
      </c>
      <c r="F17" s="79">
        <v>139.2</v>
      </c>
      <c r="G17" s="100">
        <v>128.8</v>
      </c>
      <c r="H17" s="67">
        <v>101.7</v>
      </c>
      <c r="I17" s="68"/>
    </row>
    <row r="18" spans="2:9" ht="14.25">
      <c r="B18" s="10" t="s">
        <v>21</v>
      </c>
      <c r="C18" s="11"/>
      <c r="D18" s="77">
        <v>2562</v>
      </c>
      <c r="E18" s="81">
        <v>17773</v>
      </c>
      <c r="F18" s="84">
        <v>2778</v>
      </c>
      <c r="G18" s="52">
        <v>20060</v>
      </c>
      <c r="H18" s="59">
        <v>7242</v>
      </c>
      <c r="I18" s="62">
        <v>261</v>
      </c>
    </row>
    <row r="19" spans="2:9" ht="15" thickBot="1">
      <c r="B19" s="14"/>
      <c r="C19" s="15" t="s">
        <v>20</v>
      </c>
      <c r="D19" s="78">
        <v>161.2</v>
      </c>
      <c r="E19" s="87">
        <v>116.2</v>
      </c>
      <c r="F19" s="79">
        <v>141.5</v>
      </c>
      <c r="G19" s="87">
        <v>131.9</v>
      </c>
      <c r="H19" s="69">
        <v>85.3</v>
      </c>
      <c r="I19" s="70"/>
    </row>
    <row r="20" spans="2:9" ht="14.25">
      <c r="B20" s="19"/>
      <c r="C20" s="42" t="s">
        <v>22</v>
      </c>
      <c r="D20" s="77">
        <v>50291</v>
      </c>
      <c r="E20" s="83">
        <v>334314</v>
      </c>
      <c r="F20" s="77">
        <v>51972</v>
      </c>
      <c r="G20" s="101">
        <v>336502</v>
      </c>
      <c r="H20" s="71">
        <v>65001</v>
      </c>
      <c r="I20" s="72">
        <v>125</v>
      </c>
    </row>
    <row r="21" spans="2:9" ht="15" thickBot="1">
      <c r="B21" s="14"/>
      <c r="C21" s="43" t="s">
        <v>20</v>
      </c>
      <c r="D21" s="79">
        <v>150</v>
      </c>
      <c r="E21" s="87">
        <v>129.1</v>
      </c>
      <c r="F21" s="85">
        <v>139.3</v>
      </c>
      <c r="G21" s="88">
        <v>129</v>
      </c>
      <c r="H21" s="73">
        <v>99.5</v>
      </c>
      <c r="I21" s="74"/>
    </row>
    <row r="22" spans="2:8" ht="14.25">
      <c r="B22" s="24"/>
      <c r="C22" s="24"/>
      <c r="E22" s="1"/>
      <c r="F22" s="1"/>
      <c r="H22" s="1"/>
    </row>
    <row r="23" ht="14.25" thickBot="1"/>
    <row r="24" spans="3:7" ht="14.25">
      <c r="C24" s="10" t="s">
        <v>23</v>
      </c>
      <c r="D24" s="47" t="s">
        <v>71</v>
      </c>
      <c r="E24" s="12" t="s">
        <v>24</v>
      </c>
      <c r="F24" s="4" t="s">
        <v>4</v>
      </c>
      <c r="G24" s="25" t="s">
        <v>24</v>
      </c>
    </row>
    <row r="25" spans="3:13" ht="14.25">
      <c r="C25" s="26" t="s">
        <v>25</v>
      </c>
      <c r="D25" s="46">
        <v>37324</v>
      </c>
      <c r="E25" s="27">
        <v>136.4</v>
      </c>
      <c r="F25" s="5">
        <v>236783</v>
      </c>
      <c r="G25" s="28">
        <v>129.1</v>
      </c>
      <c r="K25" s="104"/>
      <c r="L25" s="104"/>
      <c r="M25" s="104"/>
    </row>
    <row r="26" spans="3:12" ht="15" thickBot="1">
      <c r="C26" s="14" t="s">
        <v>26</v>
      </c>
      <c r="D26" s="39">
        <v>10095</v>
      </c>
      <c r="E26" s="29">
        <v>136.2</v>
      </c>
      <c r="F26" s="6">
        <v>68300</v>
      </c>
      <c r="G26" s="44">
        <v>123.2</v>
      </c>
      <c r="L26" s="104"/>
    </row>
    <row r="27" spans="3:6" ht="14.25">
      <c r="C27" s="24"/>
      <c r="D27" s="2" t="s">
        <v>73</v>
      </c>
      <c r="E27" s="3"/>
      <c r="F27" s="2"/>
    </row>
    <row r="28" ht="14.25" thickBot="1"/>
    <row r="29" spans="3:14" ht="14.25">
      <c r="C29" s="30"/>
      <c r="D29" s="115" t="s">
        <v>74</v>
      </c>
      <c r="E29" s="116"/>
      <c r="F29" s="115" t="s">
        <v>75</v>
      </c>
      <c r="G29" s="117"/>
      <c r="K29" s="104"/>
      <c r="L29" s="104"/>
      <c r="M29" s="104"/>
      <c r="N29" s="104"/>
    </row>
    <row r="30" spans="3:14" ht="14.25">
      <c r="C30" s="31"/>
      <c r="D30" s="45" t="s">
        <v>71</v>
      </c>
      <c r="E30" s="32" t="s">
        <v>4</v>
      </c>
      <c r="F30" s="45" t="s">
        <v>71</v>
      </c>
      <c r="G30" s="33" t="s">
        <v>4</v>
      </c>
      <c r="K30" s="104"/>
      <c r="L30" s="104"/>
      <c r="M30" s="104"/>
      <c r="N30" s="104"/>
    </row>
    <row r="31" spans="3:11" ht="14.25">
      <c r="C31" s="34" t="s">
        <v>27</v>
      </c>
      <c r="D31" s="40">
        <v>5724</v>
      </c>
      <c r="E31" s="35">
        <v>39595</v>
      </c>
      <c r="F31" s="41">
        <v>12427</v>
      </c>
      <c r="G31" s="36">
        <v>91452</v>
      </c>
      <c r="K31" s="104"/>
    </row>
    <row r="32" spans="3:11" ht="15" thickBot="1">
      <c r="C32" s="37" t="s">
        <v>20</v>
      </c>
      <c r="D32" s="48">
        <v>2.3430208759721656</v>
      </c>
      <c r="E32" s="102">
        <v>1.6548942572933212</v>
      </c>
      <c r="F32" s="48">
        <v>1.9545454545454546</v>
      </c>
      <c r="G32" s="103">
        <v>1.1629196337741607</v>
      </c>
      <c r="K32" s="104"/>
    </row>
    <row r="34" ht="13.5">
      <c r="E34" t="s">
        <v>28</v>
      </c>
    </row>
    <row r="35" spans="2:11" ht="13.5">
      <c r="B35" s="93"/>
      <c r="C35" s="93" t="s">
        <v>63</v>
      </c>
      <c r="D35" s="93"/>
      <c r="E35" s="93"/>
      <c r="F35" s="93"/>
      <c r="G35" s="93"/>
      <c r="H35" s="93"/>
      <c r="I35" s="93"/>
      <c r="J35" s="93"/>
      <c r="K35" s="93"/>
    </row>
    <row r="36" spans="2:11" ht="13.5">
      <c r="B36" s="93"/>
      <c r="C36" s="93"/>
      <c r="D36" s="93"/>
      <c r="E36" s="93"/>
      <c r="F36" s="93"/>
      <c r="G36" s="93"/>
      <c r="H36" s="93"/>
      <c r="I36" s="93"/>
      <c r="J36" s="93"/>
      <c r="K36" s="93"/>
    </row>
    <row r="37" spans="2:11" ht="13.5">
      <c r="B37" s="93"/>
      <c r="C37" s="93"/>
      <c r="D37" s="93"/>
      <c r="E37" s="93"/>
      <c r="F37" s="93"/>
      <c r="G37" s="93"/>
      <c r="H37" s="93"/>
      <c r="I37" s="93"/>
      <c r="J37" s="93"/>
      <c r="K37" s="93"/>
    </row>
    <row r="38" spans="2:11" ht="13.5">
      <c r="B38" s="93"/>
      <c r="C38" s="93"/>
      <c r="D38" s="93"/>
      <c r="E38" s="93"/>
      <c r="F38" s="93"/>
      <c r="G38" s="93"/>
      <c r="H38" s="93"/>
      <c r="I38" s="93"/>
      <c r="J38" s="93"/>
      <c r="K38" s="93"/>
    </row>
    <row r="39" spans="2:11" ht="13.5">
      <c r="B39" s="93"/>
      <c r="C39" s="105">
        <v>43983</v>
      </c>
      <c r="D39" s="94">
        <v>2488</v>
      </c>
      <c r="E39" s="94">
        <v>21483</v>
      </c>
      <c r="F39" s="94">
        <v>10477</v>
      </c>
      <c r="G39" s="94">
        <v>72282</v>
      </c>
      <c r="H39" s="93" t="s">
        <v>64</v>
      </c>
      <c r="I39" s="93"/>
      <c r="J39" s="93"/>
      <c r="K39" s="93"/>
    </row>
    <row r="40" spans="2:11" ht="13.5"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2:11" ht="13.5">
      <c r="B41" s="93"/>
      <c r="C41" s="93"/>
      <c r="D41" s="93"/>
      <c r="E41" s="93"/>
      <c r="F41" s="93"/>
      <c r="G41" s="93"/>
      <c r="H41" s="93"/>
      <c r="I41" s="93"/>
      <c r="J41" s="93"/>
      <c r="K41" s="93"/>
    </row>
    <row r="42" spans="2:11" ht="13.5">
      <c r="B42" s="93"/>
      <c r="C42" s="93"/>
      <c r="D42" s="93"/>
      <c r="E42" s="93"/>
      <c r="F42" s="93"/>
      <c r="G42" s="93"/>
      <c r="H42" s="93"/>
      <c r="I42" s="93"/>
      <c r="J42" s="93"/>
      <c r="K42" s="93"/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42"/>
  <sheetViews>
    <sheetView zoomScalePageLayoutView="0" workbookViewId="0" topLeftCell="A1">
      <selection activeCell="M16" sqref="M16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118" t="s">
        <v>76</v>
      </c>
      <c r="I1" s="119"/>
    </row>
    <row r="2" ht="13.5">
      <c r="H2" t="s">
        <v>0</v>
      </c>
    </row>
    <row r="5" spans="3:7" ht="17.25">
      <c r="C5" s="8" t="s">
        <v>77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5.75" customHeight="1" thickBot="1">
      <c r="B7" t="s">
        <v>68</v>
      </c>
    </row>
    <row r="8" spans="2:9" ht="14.25">
      <c r="B8" s="10"/>
      <c r="C8" s="11"/>
      <c r="D8" s="111" t="s">
        <v>69</v>
      </c>
      <c r="E8" s="112"/>
      <c r="F8" s="113" t="s">
        <v>70</v>
      </c>
      <c r="G8" s="114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78</v>
      </c>
      <c r="E9" s="16" t="s">
        <v>4</v>
      </c>
      <c r="F9" s="38" t="s">
        <v>78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49">
        <v>7986</v>
      </c>
      <c r="E10" s="52">
        <v>64146</v>
      </c>
      <c r="F10" s="95">
        <v>7206</v>
      </c>
      <c r="G10" s="52">
        <v>63387</v>
      </c>
      <c r="H10" s="59">
        <v>22000</v>
      </c>
      <c r="I10" s="62">
        <v>305</v>
      </c>
    </row>
    <row r="11" spans="2:9" ht="14.25">
      <c r="B11" s="19" t="s">
        <v>8</v>
      </c>
      <c r="C11" s="21" t="s">
        <v>9</v>
      </c>
      <c r="D11" s="50">
        <v>20295</v>
      </c>
      <c r="E11" s="53">
        <v>170491</v>
      </c>
      <c r="F11" s="96">
        <v>18479</v>
      </c>
      <c r="G11" s="53">
        <v>166627</v>
      </c>
      <c r="H11" s="60">
        <v>23730</v>
      </c>
      <c r="I11" s="63">
        <v>128</v>
      </c>
    </row>
    <row r="12" spans="2:9" ht="14.25">
      <c r="B12" s="19" t="s">
        <v>10</v>
      </c>
      <c r="C12" s="21" t="s">
        <v>11</v>
      </c>
      <c r="D12" s="50">
        <v>7572</v>
      </c>
      <c r="E12" s="53">
        <v>65572</v>
      </c>
      <c r="F12" s="96">
        <v>6867</v>
      </c>
      <c r="G12" s="53">
        <v>66178</v>
      </c>
      <c r="H12" s="60">
        <v>7985</v>
      </c>
      <c r="I12" s="63">
        <v>116</v>
      </c>
    </row>
    <row r="13" spans="2:11" ht="14.25">
      <c r="B13" s="19" t="s">
        <v>12</v>
      </c>
      <c r="C13" s="21" t="s">
        <v>13</v>
      </c>
      <c r="D13" s="50">
        <v>4218</v>
      </c>
      <c r="E13" s="53">
        <v>27449</v>
      </c>
      <c r="F13" s="96">
        <v>2789</v>
      </c>
      <c r="G13" s="53">
        <v>27182</v>
      </c>
      <c r="H13" s="60">
        <v>4162</v>
      </c>
      <c r="I13" s="63">
        <v>149</v>
      </c>
      <c r="K13" s="104"/>
    </row>
    <row r="14" spans="2:9" ht="14.25">
      <c r="B14" s="19" t="s">
        <v>14</v>
      </c>
      <c r="C14" s="21" t="s">
        <v>15</v>
      </c>
      <c r="D14" s="50">
        <v>3045</v>
      </c>
      <c r="E14" s="53">
        <v>24798</v>
      </c>
      <c r="F14" s="96">
        <v>2445</v>
      </c>
      <c r="G14" s="53">
        <v>24111</v>
      </c>
      <c r="H14" s="60">
        <v>3755</v>
      </c>
      <c r="I14" s="63">
        <v>154</v>
      </c>
    </row>
    <row r="15" spans="2:9" ht="14.25">
      <c r="B15" s="19" t="s">
        <v>72</v>
      </c>
      <c r="C15" s="22" t="s">
        <v>16</v>
      </c>
      <c r="D15" s="51">
        <v>579</v>
      </c>
      <c r="E15" s="54">
        <v>7780</v>
      </c>
      <c r="F15" s="97">
        <v>694</v>
      </c>
      <c r="G15" s="58">
        <v>7437</v>
      </c>
      <c r="H15" s="61">
        <v>1342</v>
      </c>
      <c r="I15" s="64">
        <v>193</v>
      </c>
    </row>
    <row r="16" spans="2:9" ht="14.25">
      <c r="B16" s="19" t="s">
        <v>17</v>
      </c>
      <c r="C16" s="23" t="s">
        <v>18</v>
      </c>
      <c r="D16" s="75">
        <v>43695</v>
      </c>
      <c r="E16" s="60">
        <v>360236</v>
      </c>
      <c r="F16" s="75">
        <v>38480</v>
      </c>
      <c r="G16" s="60">
        <v>354922</v>
      </c>
      <c r="H16" s="98">
        <v>62974</v>
      </c>
      <c r="I16" s="66">
        <v>164</v>
      </c>
    </row>
    <row r="17" spans="2:9" ht="15" thickBot="1">
      <c r="B17" s="19" t="s">
        <v>19</v>
      </c>
      <c r="C17" s="24" t="s">
        <v>20</v>
      </c>
      <c r="D17" s="99">
        <v>134.9</v>
      </c>
      <c r="E17" s="100">
        <v>130.5</v>
      </c>
      <c r="F17" s="79">
        <v>123.2</v>
      </c>
      <c r="G17" s="100">
        <v>128.1</v>
      </c>
      <c r="H17" s="67">
        <v>108.6</v>
      </c>
      <c r="I17" s="68"/>
    </row>
    <row r="18" spans="2:9" ht="14.25">
      <c r="B18" s="10" t="s">
        <v>21</v>
      </c>
      <c r="C18" s="11"/>
      <c r="D18" s="77">
        <v>3119</v>
      </c>
      <c r="E18" s="81">
        <v>20892</v>
      </c>
      <c r="F18" s="84">
        <v>2559</v>
      </c>
      <c r="G18" s="52">
        <v>22619</v>
      </c>
      <c r="H18" s="59">
        <v>7802</v>
      </c>
      <c r="I18" s="62">
        <v>305</v>
      </c>
    </row>
    <row r="19" spans="2:9" ht="15" thickBot="1">
      <c r="B19" s="14"/>
      <c r="C19" s="15" t="s">
        <v>20</v>
      </c>
      <c r="D19" s="78">
        <v>133.5</v>
      </c>
      <c r="E19" s="87">
        <v>118.5</v>
      </c>
      <c r="F19" s="79">
        <v>135.3</v>
      </c>
      <c r="G19" s="87">
        <v>132.3</v>
      </c>
      <c r="H19" s="69">
        <v>87.6</v>
      </c>
      <c r="I19" s="70"/>
    </row>
    <row r="20" spans="2:9" ht="14.25">
      <c r="B20" s="19"/>
      <c r="C20" s="42" t="s">
        <v>22</v>
      </c>
      <c r="D20" s="77">
        <v>46814</v>
      </c>
      <c r="E20" s="83">
        <v>381128</v>
      </c>
      <c r="F20" s="77">
        <v>41039</v>
      </c>
      <c r="G20" s="101">
        <v>377541</v>
      </c>
      <c r="H20" s="71">
        <v>70776</v>
      </c>
      <c r="I20" s="72">
        <v>172</v>
      </c>
    </row>
    <row r="21" spans="2:9" ht="15" thickBot="1">
      <c r="B21" s="14"/>
      <c r="C21" s="43" t="s">
        <v>20</v>
      </c>
      <c r="D21" s="79">
        <v>134.8</v>
      </c>
      <c r="E21" s="87">
        <v>129.8</v>
      </c>
      <c r="F21" s="85">
        <v>123.9</v>
      </c>
      <c r="G21" s="88">
        <v>128.4</v>
      </c>
      <c r="H21" s="73">
        <v>105.8</v>
      </c>
      <c r="I21" s="74"/>
    </row>
    <row r="22" spans="2:8" ht="14.25">
      <c r="B22" s="24"/>
      <c r="C22" s="24"/>
      <c r="E22" s="1"/>
      <c r="F22" s="1"/>
      <c r="H22" s="1"/>
    </row>
    <row r="23" ht="14.25" thickBot="1"/>
    <row r="24" spans="3:7" ht="14.25">
      <c r="C24" s="10" t="s">
        <v>23</v>
      </c>
      <c r="D24" s="47" t="s">
        <v>78</v>
      </c>
      <c r="E24" s="12" t="s">
        <v>24</v>
      </c>
      <c r="F24" s="4" t="s">
        <v>4</v>
      </c>
      <c r="G24" s="25" t="s">
        <v>24</v>
      </c>
    </row>
    <row r="25" spans="3:13" ht="14.25">
      <c r="C25" s="26" t="s">
        <v>25</v>
      </c>
      <c r="D25" s="46">
        <v>29435</v>
      </c>
      <c r="E25" s="27">
        <v>126.4</v>
      </c>
      <c r="F25" s="5">
        <v>266218</v>
      </c>
      <c r="G25" s="28">
        <v>128.8</v>
      </c>
      <c r="K25" s="104"/>
      <c r="L25" s="104"/>
      <c r="M25" s="104"/>
    </row>
    <row r="26" spans="3:12" ht="15" thickBot="1">
      <c r="C26" s="14" t="s">
        <v>26</v>
      </c>
      <c r="D26" s="39">
        <v>7534</v>
      </c>
      <c r="E26" s="29">
        <v>105.6</v>
      </c>
      <c r="F26" s="6">
        <v>75834</v>
      </c>
      <c r="G26" s="44">
        <v>121.2</v>
      </c>
      <c r="L26" s="104"/>
    </row>
    <row r="27" spans="3:6" ht="14.25">
      <c r="C27" s="24"/>
      <c r="D27" s="2" t="s">
        <v>73</v>
      </c>
      <c r="E27" s="3"/>
      <c r="F27" s="2"/>
    </row>
    <row r="28" ht="14.25" thickBot="1"/>
    <row r="29" spans="3:14" ht="14.25">
      <c r="C29" s="30"/>
      <c r="D29" s="115" t="s">
        <v>74</v>
      </c>
      <c r="E29" s="116"/>
      <c r="F29" s="115" t="s">
        <v>75</v>
      </c>
      <c r="G29" s="117"/>
      <c r="K29" s="104"/>
      <c r="L29" s="104"/>
      <c r="M29" s="104"/>
      <c r="N29" s="104"/>
    </row>
    <row r="30" spans="3:14" ht="14.25">
      <c r="C30" s="31"/>
      <c r="D30" s="45" t="s">
        <v>78</v>
      </c>
      <c r="E30" s="32" t="s">
        <v>4</v>
      </c>
      <c r="F30" s="45" t="s">
        <v>78</v>
      </c>
      <c r="G30" s="33" t="s">
        <v>4</v>
      </c>
      <c r="K30" s="104"/>
      <c r="L30" s="104"/>
      <c r="M30" s="104"/>
      <c r="N30" s="104"/>
    </row>
    <row r="31" spans="3:11" ht="14.25">
      <c r="C31" s="34" t="s">
        <v>27</v>
      </c>
      <c r="D31" s="40">
        <v>4771</v>
      </c>
      <c r="E31" s="35">
        <v>44366</v>
      </c>
      <c r="F31" s="41">
        <v>11540</v>
      </c>
      <c r="G31" s="36">
        <v>102992</v>
      </c>
      <c r="K31" s="104"/>
    </row>
    <row r="32" spans="3:11" ht="15" thickBot="1">
      <c r="C32" s="37" t="s">
        <v>20</v>
      </c>
      <c r="D32" s="48">
        <v>1.5390322580645162</v>
      </c>
      <c r="E32" s="102">
        <v>1.6416043809664767</v>
      </c>
      <c r="F32" s="48">
        <v>2.1922492401215807</v>
      </c>
      <c r="G32" s="103">
        <v>1.2274980930587338</v>
      </c>
      <c r="K32" s="104"/>
    </row>
    <row r="34" ht="13.5">
      <c r="E34" t="s">
        <v>28</v>
      </c>
    </row>
    <row r="35" spans="2:11" ht="13.5">
      <c r="B35" s="93"/>
      <c r="C35" s="93" t="s">
        <v>63</v>
      </c>
      <c r="D35" s="93"/>
      <c r="E35" s="93"/>
      <c r="F35" s="93"/>
      <c r="G35" s="93"/>
      <c r="H35" s="93"/>
      <c r="I35" s="93"/>
      <c r="J35" s="93"/>
      <c r="K35" s="93"/>
    </row>
    <row r="36" spans="2:11" ht="13.5">
      <c r="B36" s="93"/>
      <c r="C36" s="93"/>
      <c r="D36" s="93"/>
      <c r="E36" s="93"/>
      <c r="F36" s="93"/>
      <c r="G36" s="93"/>
      <c r="H36" s="93"/>
      <c r="I36" s="93"/>
      <c r="J36" s="93"/>
      <c r="K36" s="93"/>
    </row>
    <row r="37" spans="2:11" ht="13.5">
      <c r="B37" s="93"/>
      <c r="C37" s="93"/>
      <c r="D37" s="93"/>
      <c r="E37" s="93"/>
      <c r="F37" s="93"/>
      <c r="G37" s="93"/>
      <c r="H37" s="93"/>
      <c r="I37" s="93"/>
      <c r="J37" s="93"/>
      <c r="K37" s="93"/>
    </row>
    <row r="38" spans="2:11" ht="13.5">
      <c r="B38" s="93"/>
      <c r="C38" s="93"/>
      <c r="D38" s="93"/>
      <c r="E38" s="93"/>
      <c r="F38" s="93"/>
      <c r="G38" s="93"/>
      <c r="H38" s="93"/>
      <c r="I38" s="93"/>
      <c r="J38" s="93"/>
      <c r="K38" s="93"/>
    </row>
    <row r="39" spans="2:11" ht="13.5">
      <c r="B39" s="93"/>
      <c r="C39" s="105">
        <v>43983</v>
      </c>
      <c r="D39" s="94">
        <v>2488</v>
      </c>
      <c r="E39" s="94">
        <v>21483</v>
      </c>
      <c r="F39" s="94">
        <v>10477</v>
      </c>
      <c r="G39" s="94">
        <v>72282</v>
      </c>
      <c r="H39" s="93" t="s">
        <v>64</v>
      </c>
      <c r="I39" s="93"/>
      <c r="J39" s="93"/>
      <c r="K39" s="93"/>
    </row>
    <row r="40" spans="2:11" ht="13.5"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2:11" ht="13.5">
      <c r="B41" s="93"/>
      <c r="C41" s="93"/>
      <c r="D41" s="93"/>
      <c r="E41" s="93"/>
      <c r="F41" s="93"/>
      <c r="G41" s="93"/>
      <c r="H41" s="93"/>
      <c r="I41" s="93"/>
      <c r="J41" s="93"/>
      <c r="K41" s="93"/>
    </row>
    <row r="42" spans="2:11" ht="13.5">
      <c r="B42" s="93"/>
      <c r="C42" s="93"/>
      <c r="D42" s="93"/>
      <c r="E42" s="93"/>
      <c r="F42" s="93"/>
      <c r="G42" s="93"/>
      <c r="H42" s="93"/>
      <c r="I42" s="93"/>
      <c r="J42" s="93"/>
      <c r="K42" s="93"/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42"/>
  <sheetViews>
    <sheetView zoomScalePageLayoutView="0" workbookViewId="0" topLeftCell="A1">
      <selection activeCell="K11" sqref="K11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118" t="s">
        <v>79</v>
      </c>
      <c r="I1" s="119"/>
    </row>
    <row r="2" ht="13.5">
      <c r="H2" t="s">
        <v>0</v>
      </c>
    </row>
    <row r="5" spans="3:7" ht="17.25">
      <c r="C5" s="8" t="s">
        <v>80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5.75" customHeight="1" thickBot="1">
      <c r="B7" t="s">
        <v>68</v>
      </c>
    </row>
    <row r="8" spans="2:9" ht="14.25">
      <c r="B8" s="10"/>
      <c r="C8" s="11"/>
      <c r="D8" s="111" t="s">
        <v>69</v>
      </c>
      <c r="E8" s="112"/>
      <c r="F8" s="113" t="s">
        <v>70</v>
      </c>
      <c r="G8" s="114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81</v>
      </c>
      <c r="E9" s="16" t="s">
        <v>4</v>
      </c>
      <c r="F9" s="38" t="s">
        <v>81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49">
        <v>8093</v>
      </c>
      <c r="E10" s="52">
        <v>72239</v>
      </c>
      <c r="F10" s="95">
        <v>8229</v>
      </c>
      <c r="G10" s="52">
        <v>71616</v>
      </c>
      <c r="H10" s="59">
        <v>21864</v>
      </c>
      <c r="I10" s="62">
        <v>266</v>
      </c>
    </row>
    <row r="11" spans="2:9" ht="14.25">
      <c r="B11" s="19" t="s">
        <v>8</v>
      </c>
      <c r="C11" s="21" t="s">
        <v>9</v>
      </c>
      <c r="D11" s="50">
        <v>23357</v>
      </c>
      <c r="E11" s="53">
        <v>193848</v>
      </c>
      <c r="F11" s="96">
        <v>22841</v>
      </c>
      <c r="G11" s="53">
        <v>189468</v>
      </c>
      <c r="H11" s="60">
        <v>24246</v>
      </c>
      <c r="I11" s="63">
        <v>106</v>
      </c>
    </row>
    <row r="12" spans="2:9" ht="14.25">
      <c r="B12" s="19" t="s">
        <v>10</v>
      </c>
      <c r="C12" s="21" t="s">
        <v>11</v>
      </c>
      <c r="D12" s="50">
        <v>9080</v>
      </c>
      <c r="E12" s="53">
        <v>74652</v>
      </c>
      <c r="F12" s="96">
        <v>7761</v>
      </c>
      <c r="G12" s="53">
        <v>73939</v>
      </c>
      <c r="H12" s="60">
        <v>9304</v>
      </c>
      <c r="I12" s="63">
        <v>120</v>
      </c>
    </row>
    <row r="13" spans="2:11" ht="14.25">
      <c r="B13" s="19" t="s">
        <v>12</v>
      </c>
      <c r="C13" s="21" t="s">
        <v>13</v>
      </c>
      <c r="D13" s="50">
        <v>3711</v>
      </c>
      <c r="E13" s="53">
        <v>31160</v>
      </c>
      <c r="F13" s="96">
        <v>3277</v>
      </c>
      <c r="G13" s="53">
        <v>30459</v>
      </c>
      <c r="H13" s="60">
        <v>4596</v>
      </c>
      <c r="I13" s="63">
        <v>140</v>
      </c>
      <c r="K13" s="104"/>
    </row>
    <row r="14" spans="2:9" ht="14.25">
      <c r="B14" s="19" t="s">
        <v>14</v>
      </c>
      <c r="C14" s="21" t="s">
        <v>15</v>
      </c>
      <c r="D14" s="50">
        <v>2922</v>
      </c>
      <c r="E14" s="53">
        <v>27720</v>
      </c>
      <c r="F14" s="96">
        <v>2719</v>
      </c>
      <c r="G14" s="53">
        <v>26830</v>
      </c>
      <c r="H14" s="60">
        <v>3958</v>
      </c>
      <c r="I14" s="63">
        <v>146</v>
      </c>
    </row>
    <row r="15" spans="2:9" ht="14.25">
      <c r="B15" s="19" t="s">
        <v>72</v>
      </c>
      <c r="C15" s="22" t="s">
        <v>16</v>
      </c>
      <c r="D15" s="51">
        <v>1103</v>
      </c>
      <c r="E15" s="54">
        <v>8883</v>
      </c>
      <c r="F15" s="97">
        <v>884</v>
      </c>
      <c r="G15" s="58">
        <v>8321</v>
      </c>
      <c r="H15" s="61">
        <v>1561</v>
      </c>
      <c r="I15" s="64">
        <v>177</v>
      </c>
    </row>
    <row r="16" spans="2:9" ht="14.25">
      <c r="B16" s="19" t="s">
        <v>17</v>
      </c>
      <c r="C16" s="23" t="s">
        <v>18</v>
      </c>
      <c r="D16" s="75">
        <v>48266</v>
      </c>
      <c r="E16" s="60">
        <v>408502</v>
      </c>
      <c r="F16" s="75">
        <v>45711</v>
      </c>
      <c r="G16" s="60">
        <v>400633</v>
      </c>
      <c r="H16" s="98">
        <v>65529</v>
      </c>
      <c r="I16" s="66">
        <v>143</v>
      </c>
    </row>
    <row r="17" spans="2:9" ht="15" thickBot="1">
      <c r="B17" s="19" t="s">
        <v>19</v>
      </c>
      <c r="C17" s="24" t="s">
        <v>20</v>
      </c>
      <c r="D17" s="99">
        <v>122.1</v>
      </c>
      <c r="E17" s="100">
        <v>129.5</v>
      </c>
      <c r="F17" s="79">
        <v>110.9</v>
      </c>
      <c r="G17" s="100">
        <v>125.9</v>
      </c>
      <c r="H17" s="67">
        <v>116.4</v>
      </c>
      <c r="I17" s="68"/>
    </row>
    <row r="18" spans="2:9" ht="14.25">
      <c r="B18" s="10" t="s">
        <v>21</v>
      </c>
      <c r="C18" s="11"/>
      <c r="D18" s="77">
        <v>2769</v>
      </c>
      <c r="E18" s="81">
        <v>23661</v>
      </c>
      <c r="F18" s="84">
        <v>2472</v>
      </c>
      <c r="G18" s="52">
        <v>25091</v>
      </c>
      <c r="H18" s="59">
        <v>8099</v>
      </c>
      <c r="I18" s="62">
        <v>328</v>
      </c>
    </row>
    <row r="19" spans="2:9" ht="15" thickBot="1">
      <c r="B19" s="14"/>
      <c r="C19" s="15" t="s">
        <v>20</v>
      </c>
      <c r="D19" s="78">
        <v>109.1</v>
      </c>
      <c r="E19" s="87">
        <v>117.3</v>
      </c>
      <c r="F19" s="79">
        <v>97.5</v>
      </c>
      <c r="G19" s="87">
        <v>127.8</v>
      </c>
      <c r="H19" s="69">
        <v>90.9</v>
      </c>
      <c r="I19" s="70"/>
    </row>
    <row r="20" spans="2:9" ht="14.25">
      <c r="B20" s="19"/>
      <c r="C20" s="42" t="s">
        <v>22</v>
      </c>
      <c r="D20" s="77">
        <v>51035</v>
      </c>
      <c r="E20" s="83">
        <v>432163</v>
      </c>
      <c r="F20" s="77">
        <v>48183</v>
      </c>
      <c r="G20" s="101">
        <v>425724</v>
      </c>
      <c r="H20" s="71">
        <v>73628</v>
      </c>
      <c r="I20" s="72">
        <v>153</v>
      </c>
    </row>
    <row r="21" spans="2:9" ht="15" thickBot="1">
      <c r="B21" s="14"/>
      <c r="C21" s="43" t="s">
        <v>20</v>
      </c>
      <c r="D21" s="79">
        <v>121.3</v>
      </c>
      <c r="E21" s="87">
        <v>128.7</v>
      </c>
      <c r="F21" s="85">
        <v>110.2</v>
      </c>
      <c r="G21" s="88">
        <v>126</v>
      </c>
      <c r="H21" s="73">
        <v>112.9</v>
      </c>
      <c r="I21" s="74"/>
    </row>
    <row r="22" spans="2:8" ht="14.25">
      <c r="B22" s="24"/>
      <c r="C22" s="24"/>
      <c r="E22" s="1"/>
      <c r="F22" s="1"/>
      <c r="H22" s="1"/>
    </row>
    <row r="23" ht="14.25" thickBot="1"/>
    <row r="24" spans="3:7" ht="14.25">
      <c r="C24" s="10" t="s">
        <v>23</v>
      </c>
      <c r="D24" s="47" t="s">
        <v>81</v>
      </c>
      <c r="E24" s="12" t="s">
        <v>24</v>
      </c>
      <c r="F24" s="4" t="s">
        <v>4</v>
      </c>
      <c r="G24" s="25" t="s">
        <v>24</v>
      </c>
    </row>
    <row r="25" spans="3:13" ht="14.25">
      <c r="C25" s="26" t="s">
        <v>25</v>
      </c>
      <c r="D25" s="46">
        <v>35896</v>
      </c>
      <c r="E25" s="27">
        <v>118.6</v>
      </c>
      <c r="F25" s="5">
        <v>302114</v>
      </c>
      <c r="G25" s="28">
        <v>127.5</v>
      </c>
      <c r="K25" s="104"/>
      <c r="L25" s="104"/>
      <c r="M25" s="104"/>
    </row>
    <row r="26" spans="3:12" ht="15" thickBot="1">
      <c r="C26" s="14" t="s">
        <v>26</v>
      </c>
      <c r="D26" s="39">
        <v>8581</v>
      </c>
      <c r="E26" s="29">
        <v>91.7</v>
      </c>
      <c r="F26" s="6">
        <v>84415</v>
      </c>
      <c r="G26" s="44">
        <v>117.3</v>
      </c>
      <c r="L26" s="104"/>
    </row>
    <row r="27" spans="3:6" ht="14.25">
      <c r="C27" s="24"/>
      <c r="D27" s="2" t="s">
        <v>73</v>
      </c>
      <c r="E27" s="3"/>
      <c r="F27" s="2"/>
    </row>
    <row r="28" ht="14.25" thickBot="1"/>
    <row r="29" spans="3:14" ht="14.25">
      <c r="C29" s="30"/>
      <c r="D29" s="115" t="s">
        <v>74</v>
      </c>
      <c r="E29" s="116"/>
      <c r="F29" s="115" t="s">
        <v>75</v>
      </c>
      <c r="G29" s="117"/>
      <c r="K29" s="104"/>
      <c r="L29" s="104"/>
      <c r="M29" s="104"/>
      <c r="N29" s="104"/>
    </row>
    <row r="30" spans="3:14" ht="14.25">
      <c r="C30" s="31"/>
      <c r="D30" s="45" t="s">
        <v>81</v>
      </c>
      <c r="E30" s="32" t="s">
        <v>4</v>
      </c>
      <c r="F30" s="45" t="s">
        <v>81</v>
      </c>
      <c r="G30" s="33" t="s">
        <v>4</v>
      </c>
      <c r="K30" s="104"/>
      <c r="L30" s="104"/>
      <c r="M30" s="104"/>
      <c r="N30" s="104"/>
    </row>
    <row r="31" spans="3:11" ht="14.25">
      <c r="C31" s="34" t="s">
        <v>27</v>
      </c>
      <c r="D31" s="40">
        <v>5127</v>
      </c>
      <c r="E31" s="35">
        <v>49493</v>
      </c>
      <c r="F31" s="41">
        <v>11348</v>
      </c>
      <c r="G31" s="36">
        <v>114340</v>
      </c>
      <c r="K31" s="104"/>
    </row>
    <row r="32" spans="3:11" ht="15" thickBot="1">
      <c r="C32" s="37" t="s">
        <v>20</v>
      </c>
      <c r="D32" s="48">
        <v>1.187630298818624</v>
      </c>
      <c r="E32" s="102">
        <v>1.5790766678365185</v>
      </c>
      <c r="F32" s="48">
        <v>1.4441333672690253</v>
      </c>
      <c r="G32" s="103">
        <v>1.2460495629999346</v>
      </c>
      <c r="K32" s="104"/>
    </row>
    <row r="34" ht="13.5">
      <c r="E34" t="s">
        <v>28</v>
      </c>
    </row>
    <row r="35" spans="2:11" ht="13.5">
      <c r="B35" s="93"/>
      <c r="C35" s="93" t="s">
        <v>63</v>
      </c>
      <c r="D35" s="93"/>
      <c r="E35" s="93"/>
      <c r="F35" s="93"/>
      <c r="G35" s="93"/>
      <c r="H35" s="93"/>
      <c r="I35" s="93"/>
      <c r="J35" s="93"/>
      <c r="K35" s="93"/>
    </row>
    <row r="36" spans="2:11" ht="13.5">
      <c r="B36" s="93"/>
      <c r="C36" s="93"/>
      <c r="D36" s="93"/>
      <c r="E36" s="93"/>
      <c r="F36" s="93"/>
      <c r="G36" s="93"/>
      <c r="H36" s="93"/>
      <c r="I36" s="93"/>
      <c r="J36" s="93"/>
      <c r="K36" s="93"/>
    </row>
    <row r="37" spans="2:11" ht="13.5">
      <c r="B37" s="93"/>
      <c r="C37" s="93"/>
      <c r="D37" s="93"/>
      <c r="E37" s="93"/>
      <c r="F37" s="93"/>
      <c r="G37" s="93"/>
      <c r="H37" s="93"/>
      <c r="I37" s="93"/>
      <c r="J37" s="93"/>
      <c r="K37" s="93"/>
    </row>
    <row r="38" spans="2:11" ht="13.5">
      <c r="B38" s="93"/>
      <c r="C38" s="93"/>
      <c r="D38" s="93"/>
      <c r="E38" s="93"/>
      <c r="F38" s="93"/>
      <c r="G38" s="93"/>
      <c r="H38" s="93"/>
      <c r="I38" s="93"/>
      <c r="J38" s="93"/>
      <c r="K38" s="93"/>
    </row>
    <row r="39" spans="2:11" ht="13.5">
      <c r="B39" s="93"/>
      <c r="C39" s="105">
        <v>43983</v>
      </c>
      <c r="D39" s="94">
        <v>2488</v>
      </c>
      <c r="E39" s="94">
        <v>21483</v>
      </c>
      <c r="F39" s="94">
        <v>10477</v>
      </c>
      <c r="G39" s="94">
        <v>72282</v>
      </c>
      <c r="H39" s="93" t="s">
        <v>64</v>
      </c>
      <c r="I39" s="93"/>
      <c r="J39" s="93"/>
      <c r="K39" s="93"/>
    </row>
    <row r="40" spans="2:11" ht="13.5"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2:11" ht="13.5">
      <c r="B41" s="93"/>
      <c r="C41" s="93"/>
      <c r="D41" s="93"/>
      <c r="E41" s="93"/>
      <c r="F41" s="93"/>
      <c r="G41" s="93"/>
      <c r="H41" s="93"/>
      <c r="I41" s="93"/>
      <c r="J41" s="93"/>
      <c r="K41" s="93"/>
    </row>
    <row r="42" spans="2:11" ht="13.5">
      <c r="B42" s="93"/>
      <c r="C42" s="93"/>
      <c r="D42" s="93"/>
      <c r="E42" s="93"/>
      <c r="F42" s="93"/>
      <c r="G42" s="93"/>
      <c r="H42" s="93"/>
      <c r="I42" s="93"/>
      <c r="J42" s="93"/>
      <c r="K42" s="93"/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CBA</cp:lastModifiedBy>
  <cp:lastPrinted>2021-05-06T07:28:36Z</cp:lastPrinted>
  <dcterms:created xsi:type="dcterms:W3CDTF">2012-04-25T01:31:42Z</dcterms:created>
  <dcterms:modified xsi:type="dcterms:W3CDTF">2022-02-02T06:17:17Z</dcterms:modified>
  <cp:category/>
  <cp:version/>
  <cp:contentType/>
  <cp:contentStatus/>
</cp:coreProperties>
</file>