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56" windowWidth="15456" windowHeight="9456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<sst xmlns="http://schemas.openxmlformats.org/spreadsheetml/2006/main" count="237" uniqueCount="147">
  <si>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</si>
  <si>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</si>
  <si>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</si>
  <si>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</si>
  <si>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</si>
  <si>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</si>
  <si>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</si>
  <si>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</si>
  <si>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</si>
  <si>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</si>
  <si>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</si>
  <si>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</si>
  <si>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</si>
  <si>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</si>
  <si>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</si>
  <si>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</si>
  <si>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</si>
  <si>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</si>
  <si>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</si>
  <si>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</si>
  <si>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</si>
  <si>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</si>
  <si>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</si>
  <si>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</si>
  <si>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</si>
  <si>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</si>
  <si>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</si>
  <si>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</si>
  <si>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</si>
  <si>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</si>
  <si>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</si>
  <si>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</si>
  <si>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</si>
  <si>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</si>
  <si>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</si>
  <si>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</si>
  <si>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</si>
  <si>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</si>
  <si>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</si>
  <si>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</si>
  <si>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</si>
  <si>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</si>
  <si>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</si>
  <si>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</si>
  <si>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</si>
  <si>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</si>
  <si>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</si>
  <si>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</si>
  <si>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</si>
  <si>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</si>
  <si>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</si>
  <si>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</si>
  <si>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</si>
  <si>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</si>
  <si>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</si>
  <si>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</si>
  <si>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</si>
  <si>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</si>
  <si>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</si>
  <si>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</si>
  <si>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</si>
  <si>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</si>
  <si>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</si>
  <si>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</si>
  <si>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</si>
  <si>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</si>
  <si>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</si>
  <si>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</si>
  <si>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</si>
  <si>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</si>
  <si>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</si>
  <si>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</si>
  <si>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</si>
  <si>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</si>
  <si>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</si>
  <si>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</si>
  <si>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</si>
  <si>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</si>
  <si>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</si>
  <si>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</si>
  <si>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</si>
  <si>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</si>
  <si>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</si>
  <si>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</si>
  <si>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</si>
  <si>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</si>
  <si>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</si>
  <si>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</si>
  <si>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</si>
  <si>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</si>
  <si>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</si>
  <si>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</si>
  <si>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</si>
  <si>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</si>
  <si>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</si>
  <si>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</si>
  <si>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</si>
  <si>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</si>
  <si>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</si>
  <si>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</si>
  <si>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</si>
  <si>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</si>
  <si>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</si>
  <si>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</si>
  <si>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</si>
  <si>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</si>
  <si>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</si>
  <si>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</si>
  <si>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</si>
  <si>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</si>
  <si>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</si>
  <si>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</si>
  <si>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</si>
  <si>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</si>
  <si>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</si>
  <si>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</si>
  <si>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</si>
  <si>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</si>
  <si>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</si>
  <si>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</si>
  <si>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</si>
  <si>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</si>
  <si>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</si>
  <si>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</si>
  <si>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</si>
  <si>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</si>
  <si>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</si>
  <si>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</si>
  <si>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</si>
  <si>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</si>
  <si>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</si>
  <si>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</si>
  <si>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</si>
  <si>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</si>
  <si>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</si>
  <si>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１７年暦年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</si>
  <si>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</si>
  <si>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</si>
  <si>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</si>
  <si>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</si>
  <si>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</si>
  <si>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</si>
  <si>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</si>
  <si>
    <t>　　　 ８</t>
  </si>
  <si>
    <t>　　　１１</t>
  </si>
  <si>
    <t>１８年下期</t>
  </si>
  <si>
    <t>１８年暦年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</si>
</sst>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0" fontId="4" fillId="41" borderId="54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/>
      <protection/>
    </xf>
    <xf numFmtId="37" fontId="4" fillId="41" borderId="20" xfId="0" applyNumberFormat="1" applyFont="1" applyFill="1" applyBorder="1" applyAlignment="1" applyProtection="1">
      <alignment/>
      <protection/>
    </xf>
    <xf numFmtId="37" fontId="4" fillId="41" borderId="55" xfId="0" applyNumberFormat="1" applyFont="1" applyFill="1" applyBorder="1" applyAlignment="1" applyProtection="1">
      <alignment/>
      <protection/>
    </xf>
    <xf numFmtId="37" fontId="4" fillId="41" borderId="41" xfId="0" applyNumberFormat="1" applyFont="1" applyFill="1" applyBorder="1" applyAlignment="1" applyProtection="1">
      <alignment/>
      <protection/>
    </xf>
    <xf numFmtId="37" fontId="4" fillId="41" borderId="108" xfId="0" applyNumberFormat="1" applyFont="1" applyFill="1" applyBorder="1" applyAlignment="1" applyProtection="1">
      <alignment/>
      <protection/>
    </xf>
    <xf numFmtId="0" fontId="4" fillId="39" borderId="39" xfId="0" applyFont="1" applyFill="1" applyBorder="1" applyAlignment="1">
      <alignment/>
    </xf>
    <xf numFmtId="37" fontId="4" fillId="39" borderId="39" xfId="0" applyNumberFormat="1" applyFont="1" applyFill="1" applyBorder="1" applyAlignment="1" applyProtection="1">
      <alignment/>
      <protection/>
    </xf>
    <xf numFmtId="37" fontId="4" fillId="39" borderId="100" xfId="0" applyNumberFormat="1" applyFont="1" applyFill="1" applyBorder="1" applyAlignment="1" applyProtection="1">
      <alignment/>
      <protection/>
    </xf>
    <xf numFmtId="0" fontId="4" fillId="39" borderId="115" xfId="0" applyFont="1" applyFill="1" applyBorder="1" applyAlignment="1">
      <alignment/>
    </xf>
    <xf numFmtId="37" fontId="4" fillId="39" borderId="115" xfId="0" applyNumberFormat="1" applyFont="1" applyFill="1" applyBorder="1" applyAlignment="1" applyProtection="1">
      <alignment/>
      <protection/>
    </xf>
    <xf numFmtId="37" fontId="4" fillId="39" borderId="116" xfId="0" applyNumberFormat="1" applyFont="1" applyFill="1" applyBorder="1" applyAlignment="1" applyProtection="1">
      <alignment/>
      <protection/>
    </xf>
    <xf numFmtId="37" fontId="4" fillId="39" borderId="117" xfId="0" applyNumberFormat="1" applyFont="1" applyFill="1" applyBorder="1" applyAlignment="1" applyProtection="1">
      <alignment/>
      <protection/>
    </xf>
    <xf numFmtId="37" fontId="4" fillId="39" borderId="118" xfId="0" applyNumberFormat="1" applyFont="1" applyFill="1" applyBorder="1" applyAlignment="1" applyProtection="1">
      <alignment/>
      <protection/>
    </xf>
    <xf numFmtId="37" fontId="4" fillId="39" borderId="119" xfId="0" applyNumberFormat="1" applyFont="1" applyFill="1" applyBorder="1" applyAlignment="1" applyProtection="1">
      <alignment/>
      <protection/>
    </xf>
    <xf numFmtId="37" fontId="4" fillId="39" borderId="120" xfId="0" applyNumberFormat="1" applyFont="1" applyFill="1" applyBorder="1" applyAlignment="1" applyProtection="1">
      <alignment/>
      <protection/>
    </xf>
    <xf numFmtId="0" fontId="4" fillId="33" borderId="79" xfId="0" applyFont="1" applyFill="1" applyBorder="1" applyAlignment="1" quotePrefix="1">
      <alignment/>
    </xf>
    <xf numFmtId="37" fontId="4" fillId="33" borderId="79" xfId="0" applyNumberFormat="1" applyFont="1" applyFill="1" applyBorder="1" applyAlignment="1" applyProtection="1">
      <alignment/>
      <protection/>
    </xf>
    <xf numFmtId="37" fontId="4" fillId="33" borderId="81" xfId="0" applyNumberFormat="1" applyFont="1" applyFill="1" applyBorder="1" applyAlignment="1" applyProtection="1">
      <alignment/>
      <protection/>
    </xf>
    <xf numFmtId="37" fontId="4" fillId="39" borderId="24" xfId="0" applyNumberFormat="1" applyFont="1" applyFill="1" applyBorder="1" applyAlignment="1" applyProtection="1">
      <alignment/>
      <protection/>
    </xf>
    <xf numFmtId="37" fontId="4" fillId="39" borderId="26" xfId="0" applyNumberFormat="1" applyFont="1" applyFill="1" applyBorder="1" applyAlignment="1" applyProtection="1">
      <alignment/>
      <protection/>
    </xf>
    <xf numFmtId="0" fontId="4" fillId="41" borderId="56" xfId="0" applyFont="1" applyFill="1" applyBorder="1" applyAlignment="1" quotePrefix="1">
      <alignment/>
    </xf>
    <xf numFmtId="37" fontId="4" fillId="41" borderId="57" xfId="0" applyNumberFormat="1" applyFont="1" applyFill="1" applyBorder="1" applyAlignment="1" applyProtection="1">
      <alignment/>
      <protection/>
    </xf>
    <xf numFmtId="37" fontId="4" fillId="41" borderId="59" xfId="0" applyNumberFormat="1" applyFont="1" applyFill="1" applyBorder="1" applyAlignment="1" applyProtection="1">
      <alignment/>
      <protection/>
    </xf>
    <xf numFmtId="37" fontId="4" fillId="33" borderId="80" xfId="0" applyNumberFormat="1" applyFont="1" applyFill="1" applyBorder="1" applyAlignment="1" applyProtection="1">
      <alignment/>
      <protection/>
    </xf>
    <xf numFmtId="37" fontId="4" fillId="41" borderId="58" xfId="0" applyNumberFormat="1" applyFont="1" applyFill="1" applyBorder="1" applyAlignment="1" applyProtection="1">
      <alignment/>
      <protection/>
    </xf>
    <xf numFmtId="37" fontId="4" fillId="33" borderId="82" xfId="0" applyNumberFormat="1" applyFont="1" applyFill="1" applyBorder="1" applyAlignment="1" applyProtection="1">
      <alignment/>
      <protection/>
    </xf>
    <xf numFmtId="37" fontId="4" fillId="39" borderId="42" xfId="0" applyNumberFormat="1" applyFont="1" applyFill="1" applyBorder="1" applyAlignment="1" applyProtection="1">
      <alignment/>
      <protection/>
    </xf>
    <xf numFmtId="0" fontId="4" fillId="41" borderId="45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 horizontal="right"/>
      <protection/>
    </xf>
    <xf numFmtId="37" fontId="4" fillId="41" borderId="93" xfId="0" applyNumberFormat="1" applyFont="1" applyFill="1" applyBorder="1" applyAlignment="1" applyProtection="1">
      <alignment horizontal="right"/>
      <protection/>
    </xf>
    <xf numFmtId="37" fontId="4" fillId="41" borderId="16" xfId="0" applyNumberFormat="1" applyFont="1" applyFill="1" applyBorder="1" applyAlignment="1" applyProtection="1">
      <alignment horizontal="right"/>
      <protection/>
    </xf>
    <xf numFmtId="37" fontId="4" fillId="41" borderId="17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24"/>
  <sheetViews>
    <sheetView tabSelected="1" defaultGridColor="0" zoomScale="80" zoomScaleNormal="80" zoomScalePageLayoutView="0" colorId="22" workbookViewId="0" topLeftCell="A1">
      <selection activeCell="B13" sqref="B13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3" t="s">
        <v>95</v>
      </c>
      <c r="C5" s="374">
        <f>C59+C68</f>
        <v>228521</v>
      </c>
      <c r="D5" s="375">
        <v>113</v>
      </c>
      <c r="E5" s="376">
        <f>E59+E68</f>
        <v>140389</v>
      </c>
      <c r="F5" s="375">
        <v>113</v>
      </c>
      <c r="G5" s="374">
        <f>G59+G68</f>
        <v>1757</v>
      </c>
      <c r="H5" s="375">
        <v>111</v>
      </c>
      <c r="I5" s="374">
        <f>I59+I68</f>
        <v>4885</v>
      </c>
      <c r="J5" s="375">
        <v>121</v>
      </c>
      <c r="K5" s="374">
        <f>K59+K68</f>
        <v>75130</v>
      </c>
      <c r="L5" s="375">
        <v>115</v>
      </c>
      <c r="M5" s="374">
        <f>M59+M68</f>
        <v>6360</v>
      </c>
      <c r="N5" s="375">
        <v>86</v>
      </c>
      <c r="O5" s="376">
        <f>O59+O68</f>
        <v>17587</v>
      </c>
      <c r="P5" s="377">
        <v>112</v>
      </c>
      <c r="Q5" s="4"/>
    </row>
    <row r="6" spans="1:17" ht="14.25">
      <c r="A6" s="1"/>
      <c r="B6" s="88" t="s">
        <v>111</v>
      </c>
      <c r="C6" s="89">
        <f>C77+C86</f>
        <v>207460</v>
      </c>
      <c r="D6" s="90">
        <f aca="true" t="shared" si="0" ref="D6:D11">C6/C5*100</f>
        <v>90.78377917127966</v>
      </c>
      <c r="E6" s="91">
        <f>E77+E86</f>
        <v>128772</v>
      </c>
      <c r="F6" s="90">
        <f aca="true" t="shared" si="1" ref="F6:F11">E6/E5*100</f>
        <v>91.72513516016213</v>
      </c>
      <c r="G6" s="89">
        <f>G77+G86</f>
        <v>1531</v>
      </c>
      <c r="H6" s="90">
        <f aca="true" t="shared" si="2" ref="H6:H11">G6/G5*100</f>
        <v>87.1371656232214</v>
      </c>
      <c r="I6" s="89">
        <f>I77+I86</f>
        <v>4316</v>
      </c>
      <c r="J6" s="90">
        <f aca="true" t="shared" si="3" ref="J6:J11">I6/I5*100</f>
        <v>88.35209825997953</v>
      </c>
      <c r="K6" s="89">
        <f>K77+K86</f>
        <v>66772</v>
      </c>
      <c r="L6" s="90">
        <f aca="true" t="shared" si="4" ref="L6:L11">K6/K5*100</f>
        <v>88.87528284307201</v>
      </c>
      <c r="M6" s="89">
        <f>M77+M86</f>
        <v>6069</v>
      </c>
      <c r="N6" s="90">
        <f aca="true" t="shared" si="5" ref="N6:N11">M6/M5*100</f>
        <v>95.4245283018868</v>
      </c>
      <c r="O6" s="91">
        <f>O77+O86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C95+C104</f>
        <v>207923</v>
      </c>
      <c r="D7" s="264">
        <f t="shared" si="0"/>
        <v>100.22317555191363</v>
      </c>
      <c r="E7" s="265">
        <f>E95+E104</f>
        <v>130251</v>
      </c>
      <c r="F7" s="264">
        <f t="shared" si="1"/>
        <v>101.1485416084242</v>
      </c>
      <c r="G7" s="263">
        <f>G95+G104</f>
        <v>1453</v>
      </c>
      <c r="H7" s="264">
        <f t="shared" si="2"/>
        <v>94.90529065969955</v>
      </c>
      <c r="I7" s="263">
        <f>I95+I104</f>
        <v>3790</v>
      </c>
      <c r="J7" s="264">
        <f t="shared" si="3"/>
        <v>87.81278962001853</v>
      </c>
      <c r="K7" s="263">
        <f>K95+K104</f>
        <v>66989</v>
      </c>
      <c r="L7" s="264">
        <f t="shared" si="4"/>
        <v>100.32498652129635</v>
      </c>
      <c r="M7" s="263">
        <f>M95+M104</f>
        <v>5440</v>
      </c>
      <c r="N7" s="264">
        <f t="shared" si="5"/>
        <v>89.6358543417367</v>
      </c>
      <c r="O7" s="265">
        <f>O95+O104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C113+C122</f>
        <v>204167</v>
      </c>
      <c r="D8" s="129">
        <f t="shared" si="0"/>
        <v>98.19356203979358</v>
      </c>
      <c r="E8" s="61">
        <f>E113+E122</f>
        <v>128703</v>
      </c>
      <c r="F8" s="129">
        <f t="shared" si="1"/>
        <v>98.81152543934404</v>
      </c>
      <c r="G8" s="128">
        <f>G113+G122</f>
        <v>1319</v>
      </c>
      <c r="H8" s="129">
        <f t="shared" si="2"/>
        <v>90.77770130763938</v>
      </c>
      <c r="I8" s="128">
        <f>I113+I122</f>
        <v>3269</v>
      </c>
      <c r="J8" s="129">
        <f t="shared" si="3"/>
        <v>86.2532981530343</v>
      </c>
      <c r="K8" s="128">
        <f>K113+K122</f>
        <v>63204</v>
      </c>
      <c r="L8" s="129">
        <f t="shared" si="4"/>
        <v>94.34981862693876</v>
      </c>
      <c r="M8" s="128">
        <f>M113+M122</f>
        <v>7672</v>
      </c>
      <c r="N8" s="129">
        <f t="shared" si="5"/>
        <v>141.02941176470588</v>
      </c>
      <c r="O8" s="61">
        <f>O113+O122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C131+C140</f>
        <v>194630</v>
      </c>
      <c r="D9" s="147">
        <f t="shared" si="0"/>
        <v>95.3288239529405</v>
      </c>
      <c r="E9" s="148">
        <f>E131+E140</f>
        <v>118371</v>
      </c>
      <c r="F9" s="147">
        <f t="shared" si="1"/>
        <v>91.97221509988113</v>
      </c>
      <c r="G9" s="146">
        <f>G131+G140</f>
        <v>1171</v>
      </c>
      <c r="H9" s="147">
        <f t="shared" si="2"/>
        <v>88.77937831690674</v>
      </c>
      <c r="I9" s="146">
        <f>I131+I140</f>
        <v>3079</v>
      </c>
      <c r="J9" s="147">
        <f t="shared" si="3"/>
        <v>94.18782502294279</v>
      </c>
      <c r="K9" s="146">
        <f>K131+K140</f>
        <v>63845</v>
      </c>
      <c r="L9" s="147">
        <f t="shared" si="4"/>
        <v>101.01417631795455</v>
      </c>
      <c r="M9" s="146">
        <f>M131+M140</f>
        <v>8164</v>
      </c>
      <c r="N9" s="147">
        <f t="shared" si="5"/>
        <v>106.41293013555789</v>
      </c>
      <c r="O9" s="148">
        <f>O131+O140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C149+C158</f>
        <v>204603</v>
      </c>
      <c r="D10" s="235">
        <f t="shared" si="0"/>
        <v>105.12408159071059</v>
      </c>
      <c r="E10" s="217">
        <f>E149+E158</f>
        <v>120808</v>
      </c>
      <c r="F10" s="216">
        <f t="shared" si="1"/>
        <v>102.05878128933608</v>
      </c>
      <c r="G10" s="215">
        <f>G149+G158</f>
        <v>1059</v>
      </c>
      <c r="H10" s="216">
        <f t="shared" si="2"/>
        <v>90.43552519214346</v>
      </c>
      <c r="I10" s="215">
        <f>I149+I158</f>
        <v>2982</v>
      </c>
      <c r="J10" s="216">
        <f t="shared" si="3"/>
        <v>96.84962650211108</v>
      </c>
      <c r="K10" s="215">
        <f>K149+K158</f>
        <v>70543</v>
      </c>
      <c r="L10" s="216">
        <f t="shared" si="4"/>
        <v>110.49103297047537</v>
      </c>
      <c r="M10" s="215">
        <f>M149+M158</f>
        <v>9211</v>
      </c>
      <c r="N10" s="235">
        <f t="shared" si="5"/>
        <v>112.82459578637922</v>
      </c>
      <c r="O10" s="217">
        <f>O149+O158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C167+C176</f>
        <v>204853</v>
      </c>
      <c r="D11" s="251">
        <f t="shared" si="0"/>
        <v>100.12218784670802</v>
      </c>
      <c r="E11" s="250">
        <f>E167+E176</f>
        <v>115936</v>
      </c>
      <c r="F11" s="252">
        <f t="shared" si="1"/>
        <v>95.96715449307993</v>
      </c>
      <c r="G11" s="249">
        <f>G167+G176</f>
        <v>995</v>
      </c>
      <c r="H11" s="252">
        <f t="shared" si="2"/>
        <v>93.95656279508971</v>
      </c>
      <c r="I11" s="249">
        <f>I167+I176</f>
        <v>2804</v>
      </c>
      <c r="J11" s="252">
        <f t="shared" si="3"/>
        <v>94.03085177733065</v>
      </c>
      <c r="K11" s="249">
        <f>K167+K176</f>
        <v>76581</v>
      </c>
      <c r="L11" s="252">
        <f t="shared" si="4"/>
        <v>108.5593184298938</v>
      </c>
      <c r="M11" s="249">
        <f>M167+M176</f>
        <v>8537</v>
      </c>
      <c r="N11" s="251">
        <f t="shared" si="5"/>
        <v>92.68266203452394</v>
      </c>
      <c r="O11" s="250">
        <f>O167+O176</f>
        <v>17266</v>
      </c>
      <c r="P11" s="250">
        <f t="shared" si="6"/>
        <v>107.9799874921826</v>
      </c>
      <c r="Q11" s="4"/>
    </row>
    <row r="12" spans="1:17" ht="14.25">
      <c r="A12" s="1"/>
      <c r="B12" s="355" t="s">
        <v>135</v>
      </c>
      <c r="C12" s="356">
        <f>C185+C194</f>
        <v>223002</v>
      </c>
      <c r="D12" s="357">
        <f>C12/C11*100</f>
        <v>108.85952365842823</v>
      </c>
      <c r="E12" s="356">
        <f>E185+E194</f>
        <v>114556</v>
      </c>
      <c r="F12" s="358">
        <f>E12/E11*100</f>
        <v>98.8096881037814</v>
      </c>
      <c r="G12" s="356">
        <f>G185+G194</f>
        <v>911</v>
      </c>
      <c r="H12" s="358">
        <f>G12/G11*100</f>
        <v>91.55778894472361</v>
      </c>
      <c r="I12" s="356">
        <f>I185+I194</f>
        <v>2730</v>
      </c>
      <c r="J12" s="358">
        <f>I12/I11*100</f>
        <v>97.36091298145506</v>
      </c>
      <c r="K12" s="356">
        <f>K185+K194</f>
        <v>95585</v>
      </c>
      <c r="L12" s="358">
        <f>K12/K11*100</f>
        <v>124.81555477207141</v>
      </c>
      <c r="M12" s="356">
        <f>M185+M194</f>
        <v>9220</v>
      </c>
      <c r="N12" s="357">
        <f>M12/M11*100</f>
        <v>108.0004685486705</v>
      </c>
      <c r="O12" s="356">
        <f>O185+O194</f>
        <v>17366</v>
      </c>
      <c r="P12" s="359">
        <f>O12/O11*100</f>
        <v>100.5791729410402</v>
      </c>
      <c r="Q12" s="4"/>
    </row>
    <row r="13" spans="1:17" ht="14.25">
      <c r="A13" s="1"/>
      <c r="B13" s="407" t="s">
        <v>146</v>
      </c>
      <c r="C13" s="408">
        <f>C203+C212</f>
        <v>210613</v>
      </c>
      <c r="D13" s="409">
        <f>C13/C12*100</f>
        <v>94.44444444444444</v>
      </c>
      <c r="E13" s="408">
        <f>E203+E212</f>
        <v>103499</v>
      </c>
      <c r="F13" s="410">
        <f>E13/E12*100</f>
        <v>90.34795209329934</v>
      </c>
      <c r="G13" s="408">
        <f>G203+G212</f>
        <v>763</v>
      </c>
      <c r="H13" s="410">
        <f>G13/G12*100</f>
        <v>83.75411635565312</v>
      </c>
      <c r="I13" s="408">
        <f>I203+I212</f>
        <v>2745</v>
      </c>
      <c r="J13" s="410">
        <f>I13/I12*100</f>
        <v>100.54945054945054</v>
      </c>
      <c r="K13" s="408">
        <f>K203+K212</f>
        <v>94012</v>
      </c>
      <c r="L13" s="410">
        <f>K13/K12*100</f>
        <v>98.35434430088404</v>
      </c>
      <c r="M13" s="408">
        <f>M203+M212</f>
        <v>9594</v>
      </c>
      <c r="N13" s="409">
        <f>M13/M12*100</f>
        <v>104.05639913232103</v>
      </c>
      <c r="O13" s="408">
        <f>O203+O212</f>
        <v>17057</v>
      </c>
      <c r="P13" s="411">
        <f>O13/O12*100</f>
        <v>98.22066106184498</v>
      </c>
      <c r="Q13" s="4"/>
    </row>
    <row r="14" spans="1:16" ht="6" customHeight="1" thickBot="1">
      <c r="A14" s="1"/>
      <c r="B14" s="8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/>
    </row>
    <row r="15" spans="1:16" ht="15" hidden="1" thickBot="1">
      <c r="A15" s="1"/>
      <c r="B15" s="30" t="s">
        <v>15</v>
      </c>
      <c r="C15" s="31">
        <v>23620</v>
      </c>
      <c r="D15" s="32">
        <v>94</v>
      </c>
      <c r="E15" s="35">
        <v>13810</v>
      </c>
      <c r="F15" s="36">
        <v>94</v>
      </c>
      <c r="G15" s="31">
        <v>246</v>
      </c>
      <c r="H15" s="31">
        <v>73</v>
      </c>
      <c r="I15" s="31">
        <v>652</v>
      </c>
      <c r="J15" s="31">
        <v>120</v>
      </c>
      <c r="K15" s="31">
        <v>7836</v>
      </c>
      <c r="L15" s="31">
        <v>95</v>
      </c>
      <c r="M15" s="31">
        <v>1076</v>
      </c>
      <c r="N15" s="31">
        <v>98</v>
      </c>
      <c r="O15" s="37">
        <v>1536</v>
      </c>
      <c r="P15" s="38">
        <v>112</v>
      </c>
    </row>
    <row r="16" spans="1:16" ht="15" hidden="1" thickBot="1">
      <c r="A16" s="1"/>
      <c r="B16" s="30" t="s">
        <v>22</v>
      </c>
      <c r="C16" s="31">
        <v>25126</v>
      </c>
      <c r="D16" s="32">
        <v>94</v>
      </c>
      <c r="E16" s="33">
        <v>14846</v>
      </c>
      <c r="F16" s="34">
        <v>94</v>
      </c>
      <c r="G16" s="31">
        <v>246</v>
      </c>
      <c r="H16" s="31">
        <v>116</v>
      </c>
      <c r="I16" s="31">
        <v>646</v>
      </c>
      <c r="J16" s="31">
        <v>126</v>
      </c>
      <c r="K16" s="31">
        <v>8226</v>
      </c>
      <c r="L16" s="31">
        <v>94</v>
      </c>
      <c r="M16" s="31">
        <v>1162</v>
      </c>
      <c r="N16" s="31">
        <v>89</v>
      </c>
      <c r="O16" s="37">
        <v>1542</v>
      </c>
      <c r="P16" s="38">
        <v>98</v>
      </c>
    </row>
    <row r="17" spans="1:16" ht="13.5" customHeight="1" hidden="1">
      <c r="A17" s="1"/>
      <c r="B17" s="30" t="s">
        <v>23</v>
      </c>
      <c r="C17" s="31">
        <v>23281</v>
      </c>
      <c r="D17" s="32">
        <v>80</v>
      </c>
      <c r="E17" s="33">
        <v>13863</v>
      </c>
      <c r="F17" s="34">
        <v>80</v>
      </c>
      <c r="G17" s="31">
        <v>210</v>
      </c>
      <c r="H17" s="31">
        <v>78</v>
      </c>
      <c r="I17" s="31">
        <v>472</v>
      </c>
      <c r="J17" s="31">
        <v>93</v>
      </c>
      <c r="K17" s="31">
        <v>7770</v>
      </c>
      <c r="L17" s="31">
        <v>81</v>
      </c>
      <c r="M17" s="31">
        <v>966</v>
      </c>
      <c r="N17" s="31">
        <v>78</v>
      </c>
      <c r="O17" s="37">
        <v>1561</v>
      </c>
      <c r="P17" s="38">
        <v>89</v>
      </c>
    </row>
    <row r="18" spans="1:16" ht="15" hidden="1" thickBot="1">
      <c r="A18" s="1"/>
      <c r="B18" s="130" t="s">
        <v>11</v>
      </c>
      <c r="C18" s="131">
        <f>SUM(C15:C17)</f>
        <v>72027</v>
      </c>
      <c r="D18" s="132">
        <v>89</v>
      </c>
      <c r="E18" s="133">
        <f>SUM(E15:E17)</f>
        <v>42519</v>
      </c>
      <c r="F18" s="290">
        <v>89</v>
      </c>
      <c r="G18" s="131">
        <f>SUM(G15:G17)</f>
        <v>702</v>
      </c>
      <c r="H18" s="131">
        <v>86</v>
      </c>
      <c r="I18" s="131">
        <f>SUM(I15:I17)</f>
        <v>1770</v>
      </c>
      <c r="J18" s="131">
        <v>113</v>
      </c>
      <c r="K18" s="131">
        <f>SUM(K15:K17)</f>
        <v>23832</v>
      </c>
      <c r="L18" s="131">
        <v>90</v>
      </c>
      <c r="M18" s="131">
        <f>SUM(M15:M17)</f>
        <v>3204</v>
      </c>
      <c r="N18" s="131">
        <v>88</v>
      </c>
      <c r="O18" s="291">
        <f>SUM(O15:O17)</f>
        <v>4639</v>
      </c>
      <c r="P18" s="130">
        <v>99</v>
      </c>
    </row>
    <row r="19" spans="1:16" ht="15" hidden="1" thickBot="1">
      <c r="A19" s="1"/>
      <c r="B19" s="30" t="s">
        <v>13</v>
      </c>
      <c r="C19" s="31">
        <v>23968</v>
      </c>
      <c r="D19" s="32">
        <v>89</v>
      </c>
      <c r="E19" s="33">
        <v>14730</v>
      </c>
      <c r="F19" s="34">
        <v>88</v>
      </c>
      <c r="G19" s="31">
        <v>237</v>
      </c>
      <c r="H19" s="31">
        <v>80</v>
      </c>
      <c r="I19" s="31">
        <v>546</v>
      </c>
      <c r="J19" s="31">
        <v>106</v>
      </c>
      <c r="K19" s="31">
        <v>7503</v>
      </c>
      <c r="L19" s="31">
        <v>90</v>
      </c>
      <c r="M19" s="31">
        <v>952</v>
      </c>
      <c r="N19" s="31">
        <v>93</v>
      </c>
      <c r="O19" s="37">
        <v>1611</v>
      </c>
      <c r="P19" s="38">
        <v>104</v>
      </c>
    </row>
    <row r="20" spans="1:16" ht="15" hidden="1" thickBot="1">
      <c r="A20" s="1"/>
      <c r="B20" s="30" t="s">
        <v>24</v>
      </c>
      <c r="C20" s="31">
        <v>21652</v>
      </c>
      <c r="D20" s="32">
        <v>83</v>
      </c>
      <c r="E20" s="33">
        <v>13011</v>
      </c>
      <c r="F20" s="34">
        <v>82</v>
      </c>
      <c r="G20" s="31">
        <v>218</v>
      </c>
      <c r="H20" s="31">
        <v>81</v>
      </c>
      <c r="I20" s="31">
        <v>479</v>
      </c>
      <c r="J20" s="31">
        <v>89</v>
      </c>
      <c r="K20" s="31">
        <v>6977</v>
      </c>
      <c r="L20" s="31">
        <v>86</v>
      </c>
      <c r="M20" s="31">
        <v>967</v>
      </c>
      <c r="N20" s="31">
        <v>89</v>
      </c>
      <c r="O20" s="33">
        <v>1254</v>
      </c>
      <c r="P20" s="39">
        <v>91</v>
      </c>
    </row>
    <row r="21" spans="1:16" ht="13.5" customHeight="1" hidden="1">
      <c r="A21" s="1"/>
      <c r="B21" s="30" t="s">
        <v>25</v>
      </c>
      <c r="C21" s="31">
        <v>24311</v>
      </c>
      <c r="D21" s="32">
        <v>99</v>
      </c>
      <c r="E21" s="33">
        <v>14532</v>
      </c>
      <c r="F21" s="34">
        <v>98</v>
      </c>
      <c r="G21" s="31">
        <v>234</v>
      </c>
      <c r="H21" s="31">
        <v>82</v>
      </c>
      <c r="I21" s="31">
        <v>490</v>
      </c>
      <c r="J21" s="31">
        <v>103</v>
      </c>
      <c r="K21" s="31">
        <v>7967</v>
      </c>
      <c r="L21" s="31">
        <v>99</v>
      </c>
      <c r="M21" s="31">
        <v>1088</v>
      </c>
      <c r="N21" s="31">
        <v>102</v>
      </c>
      <c r="O21" s="40">
        <v>1574</v>
      </c>
      <c r="P21" s="39">
        <v>92</v>
      </c>
    </row>
    <row r="22" spans="1:16" ht="15" hidden="1" thickBot="1">
      <c r="A22" s="1"/>
      <c r="B22" s="130" t="s">
        <v>8</v>
      </c>
      <c r="C22" s="131">
        <f>SUM(C19:C21)</f>
        <v>69931</v>
      </c>
      <c r="D22" s="132">
        <v>90</v>
      </c>
      <c r="E22" s="133">
        <f>SUM(E19:E21)</f>
        <v>42273</v>
      </c>
      <c r="F22" s="290">
        <v>89</v>
      </c>
      <c r="G22" s="131">
        <f>SUM(G19:G21)</f>
        <v>689</v>
      </c>
      <c r="H22" s="131">
        <v>81</v>
      </c>
      <c r="I22" s="131">
        <f>SUM(I19:I21)</f>
        <v>1515</v>
      </c>
      <c r="J22" s="131">
        <v>99</v>
      </c>
      <c r="K22" s="131">
        <f>SUM(K19:K21)</f>
        <v>22447</v>
      </c>
      <c r="L22" s="131">
        <v>92</v>
      </c>
      <c r="M22" s="131">
        <f>SUM(M19:M21)</f>
        <v>3007</v>
      </c>
      <c r="N22" s="132">
        <v>95</v>
      </c>
      <c r="O22" s="292">
        <f>SUM(O19:O21)</f>
        <v>4439</v>
      </c>
      <c r="P22" s="293">
        <v>96</v>
      </c>
    </row>
    <row r="23" spans="1:16" ht="15" hidden="1" thickBot="1">
      <c r="A23" s="1"/>
      <c r="B23" s="140" t="s">
        <v>16</v>
      </c>
      <c r="C23" s="141">
        <f>C18+C22</f>
        <v>141958</v>
      </c>
      <c r="D23" s="296">
        <v>90</v>
      </c>
      <c r="E23" s="143">
        <f>E18+E22</f>
        <v>84792</v>
      </c>
      <c r="F23" s="297">
        <v>89</v>
      </c>
      <c r="G23" s="141">
        <f>G18+G22</f>
        <v>1391</v>
      </c>
      <c r="H23" s="141">
        <v>84</v>
      </c>
      <c r="I23" s="141">
        <f>I18+I22</f>
        <v>3285</v>
      </c>
      <c r="J23" s="141">
        <v>106</v>
      </c>
      <c r="K23" s="141">
        <f>K18+K22</f>
        <v>46279</v>
      </c>
      <c r="L23" s="141">
        <v>91</v>
      </c>
      <c r="M23" s="141">
        <f>M18+M22</f>
        <v>6211</v>
      </c>
      <c r="N23" s="296">
        <v>91</v>
      </c>
      <c r="O23" s="144">
        <f>O18+O22</f>
        <v>9078</v>
      </c>
      <c r="P23" s="298">
        <v>97</v>
      </c>
    </row>
    <row r="24" spans="1:16" ht="15" hidden="1" thickBot="1">
      <c r="A24" s="1"/>
      <c r="B24" s="30" t="s">
        <v>14</v>
      </c>
      <c r="C24" s="31">
        <v>26766</v>
      </c>
      <c r="D24" s="32">
        <v>103</v>
      </c>
      <c r="E24" s="33">
        <v>16387</v>
      </c>
      <c r="F24" s="34">
        <v>106</v>
      </c>
      <c r="G24" s="31">
        <v>231</v>
      </c>
      <c r="H24" s="31">
        <v>100</v>
      </c>
      <c r="I24" s="31">
        <v>552</v>
      </c>
      <c r="J24" s="31">
        <v>94</v>
      </c>
      <c r="K24" s="31">
        <v>8340</v>
      </c>
      <c r="L24" s="31">
        <v>97</v>
      </c>
      <c r="M24" s="31">
        <v>1256</v>
      </c>
      <c r="N24" s="32">
        <v>127</v>
      </c>
      <c r="O24" s="33">
        <v>1840</v>
      </c>
      <c r="P24" s="39">
        <v>109</v>
      </c>
    </row>
    <row r="25" spans="1:16" ht="15" hidden="1" thickBot="1">
      <c r="A25" s="1"/>
      <c r="B25" s="30" t="s">
        <v>26</v>
      </c>
      <c r="C25" s="31">
        <v>18024</v>
      </c>
      <c r="D25" s="32">
        <v>78</v>
      </c>
      <c r="E25" s="33">
        <v>10602</v>
      </c>
      <c r="F25" s="34">
        <v>77</v>
      </c>
      <c r="G25" s="31">
        <v>180</v>
      </c>
      <c r="H25" s="31">
        <v>68</v>
      </c>
      <c r="I25" s="31">
        <v>406</v>
      </c>
      <c r="J25" s="31">
        <v>75</v>
      </c>
      <c r="K25" s="31">
        <v>5834</v>
      </c>
      <c r="L25" s="31">
        <v>80</v>
      </c>
      <c r="M25" s="31">
        <v>1002</v>
      </c>
      <c r="N25" s="32">
        <v>91</v>
      </c>
      <c r="O25" s="33">
        <v>1100</v>
      </c>
      <c r="P25" s="39">
        <v>81</v>
      </c>
    </row>
    <row r="26" spans="1:16" ht="15" hidden="1" thickBot="1">
      <c r="A26" s="1"/>
      <c r="B26" s="30" t="s">
        <v>27</v>
      </c>
      <c r="C26" s="31">
        <v>22225</v>
      </c>
      <c r="D26" s="32">
        <v>92</v>
      </c>
      <c r="E26" s="33">
        <v>13123</v>
      </c>
      <c r="F26" s="34">
        <v>92</v>
      </c>
      <c r="G26" s="31">
        <v>165</v>
      </c>
      <c r="H26" s="31">
        <v>67</v>
      </c>
      <c r="I26" s="31">
        <v>500</v>
      </c>
      <c r="J26" s="31">
        <v>91</v>
      </c>
      <c r="K26" s="31">
        <v>7299</v>
      </c>
      <c r="L26" s="31">
        <v>92</v>
      </c>
      <c r="M26" s="31">
        <v>1138</v>
      </c>
      <c r="N26" s="32">
        <v>97</v>
      </c>
      <c r="O26" s="33">
        <v>1515</v>
      </c>
      <c r="P26" s="39">
        <v>105</v>
      </c>
    </row>
    <row r="27" spans="1:16" ht="15" hidden="1" thickBot="1">
      <c r="A27" s="1"/>
      <c r="B27" s="130" t="s">
        <v>9</v>
      </c>
      <c r="C27" s="131">
        <f>SUM(C24:C26)</f>
        <v>67015</v>
      </c>
      <c r="D27" s="132">
        <v>92</v>
      </c>
      <c r="E27" s="133">
        <f>SUM(E24:E26)</f>
        <v>40112</v>
      </c>
      <c r="F27" s="290">
        <v>92</v>
      </c>
      <c r="G27" s="131">
        <f>SUM(G24:G26)</f>
        <v>576</v>
      </c>
      <c r="H27" s="131">
        <v>78</v>
      </c>
      <c r="I27" s="131">
        <f>SUM(I24:I26)</f>
        <v>1458</v>
      </c>
      <c r="J27" s="131">
        <v>87</v>
      </c>
      <c r="K27" s="131">
        <f>SUM(K24:K26)</f>
        <v>21473</v>
      </c>
      <c r="L27" s="131">
        <v>90</v>
      </c>
      <c r="M27" s="131">
        <f>SUM(M24:M26)</f>
        <v>3396</v>
      </c>
      <c r="N27" s="132">
        <v>104</v>
      </c>
      <c r="O27" s="133">
        <f>SUM(O24:O26)</f>
        <v>4455</v>
      </c>
      <c r="P27" s="293">
        <v>99</v>
      </c>
    </row>
    <row r="28" spans="1:16" ht="15" hidden="1" thickBot="1">
      <c r="A28" s="1"/>
      <c r="B28" s="30" t="s">
        <v>12</v>
      </c>
      <c r="C28" s="31">
        <v>23587</v>
      </c>
      <c r="D28" s="32">
        <v>91</v>
      </c>
      <c r="E28" s="33">
        <v>14459</v>
      </c>
      <c r="F28" s="34">
        <v>94</v>
      </c>
      <c r="G28" s="31">
        <v>226</v>
      </c>
      <c r="H28" s="31">
        <v>82</v>
      </c>
      <c r="I28" s="31">
        <v>456</v>
      </c>
      <c r="J28" s="31">
        <v>72</v>
      </c>
      <c r="K28" s="31">
        <v>7384</v>
      </c>
      <c r="L28" s="31">
        <v>86</v>
      </c>
      <c r="M28" s="31">
        <v>1062</v>
      </c>
      <c r="N28" s="32">
        <v>93</v>
      </c>
      <c r="O28" s="33">
        <v>1638</v>
      </c>
      <c r="P28" s="39">
        <v>98</v>
      </c>
    </row>
    <row r="29" spans="1:16" ht="15" hidden="1" thickBot="1">
      <c r="A29" s="1"/>
      <c r="B29" s="30" t="s">
        <v>28</v>
      </c>
      <c r="C29" s="31">
        <v>19755</v>
      </c>
      <c r="D29" s="32">
        <v>75</v>
      </c>
      <c r="E29" s="33">
        <v>12338</v>
      </c>
      <c r="F29" s="34">
        <v>76</v>
      </c>
      <c r="G29" s="31">
        <v>179</v>
      </c>
      <c r="H29" s="31">
        <v>64</v>
      </c>
      <c r="I29" s="31">
        <v>348</v>
      </c>
      <c r="J29" s="31">
        <v>53</v>
      </c>
      <c r="K29" s="31">
        <v>6216</v>
      </c>
      <c r="L29" s="31">
        <v>73</v>
      </c>
      <c r="M29" s="31">
        <v>845</v>
      </c>
      <c r="N29" s="32">
        <v>93</v>
      </c>
      <c r="O29" s="33">
        <v>1437</v>
      </c>
      <c r="P29" s="39">
        <v>84</v>
      </c>
    </row>
    <row r="30" spans="1:16" ht="15" hidden="1" thickBot="1">
      <c r="A30" s="1"/>
      <c r="B30" s="30" t="s">
        <v>29</v>
      </c>
      <c r="C30" s="31">
        <v>16991</v>
      </c>
      <c r="D30" s="32">
        <v>71</v>
      </c>
      <c r="E30" s="33">
        <v>10819</v>
      </c>
      <c r="F30" s="34">
        <v>77</v>
      </c>
      <c r="G30" s="31">
        <v>149</v>
      </c>
      <c r="H30" s="31">
        <v>68</v>
      </c>
      <c r="I30" s="31">
        <v>280</v>
      </c>
      <c r="J30" s="31">
        <v>63</v>
      </c>
      <c r="K30" s="31">
        <v>5156</v>
      </c>
      <c r="L30" s="31">
        <v>64</v>
      </c>
      <c r="M30" s="31">
        <v>587</v>
      </c>
      <c r="N30" s="32">
        <v>56</v>
      </c>
      <c r="O30" s="33">
        <v>1234</v>
      </c>
      <c r="P30" s="39">
        <v>85</v>
      </c>
    </row>
    <row r="31" spans="1:16" ht="15" hidden="1" thickBot="1">
      <c r="A31" s="1"/>
      <c r="B31" s="130" t="s">
        <v>10</v>
      </c>
      <c r="C31" s="149">
        <f>SUM(C28:C30)</f>
        <v>60333</v>
      </c>
      <c r="D31" s="132">
        <v>80</v>
      </c>
      <c r="E31" s="150">
        <f>SUM(E28:E30)</f>
        <v>37616</v>
      </c>
      <c r="F31" s="290">
        <v>85</v>
      </c>
      <c r="G31" s="149">
        <f>SUM(G28:G30)</f>
        <v>554</v>
      </c>
      <c r="H31" s="149">
        <v>72</v>
      </c>
      <c r="I31" s="149">
        <f>SUM(I28:I30)</f>
        <v>1084</v>
      </c>
      <c r="J31" s="149">
        <v>64</v>
      </c>
      <c r="K31" s="149">
        <f>SUM(K28:K30)</f>
        <v>18756</v>
      </c>
      <c r="L31" s="149">
        <v>75</v>
      </c>
      <c r="M31" s="149">
        <f>SUM(M28:M30)</f>
        <v>2494</v>
      </c>
      <c r="N31" s="294">
        <v>81</v>
      </c>
      <c r="O31" s="150">
        <f>SUM(O28:O30)</f>
        <v>4309</v>
      </c>
      <c r="P31" s="295">
        <v>90</v>
      </c>
    </row>
    <row r="32" spans="1:16" ht="15" hidden="1" thickBot="1">
      <c r="A32" s="1"/>
      <c r="B32" s="299" t="s">
        <v>17</v>
      </c>
      <c r="C32" s="152">
        <f>C27+C31</f>
        <v>127348</v>
      </c>
      <c r="D32" s="153">
        <v>85</v>
      </c>
      <c r="E32" s="154">
        <f>E27+E31</f>
        <v>77728</v>
      </c>
      <c r="F32" s="300">
        <v>87</v>
      </c>
      <c r="G32" s="152">
        <f>G27+G31</f>
        <v>1130</v>
      </c>
      <c r="H32" s="152">
        <v>75</v>
      </c>
      <c r="I32" s="152">
        <f>I27+I31</f>
        <v>2542</v>
      </c>
      <c r="J32" s="152">
        <v>76</v>
      </c>
      <c r="K32" s="152">
        <f>K27+K31</f>
        <v>40229</v>
      </c>
      <c r="L32" s="152">
        <v>82</v>
      </c>
      <c r="M32" s="152">
        <f>M27+M31</f>
        <v>5890</v>
      </c>
      <c r="N32" s="153">
        <v>93</v>
      </c>
      <c r="O32" s="154">
        <f>O27+O31</f>
        <v>8764</v>
      </c>
      <c r="P32" s="301">
        <v>95</v>
      </c>
    </row>
    <row r="33" spans="1:16" ht="18.75" customHeight="1" hidden="1">
      <c r="A33" s="13"/>
      <c r="B33" s="30" t="s">
        <v>18</v>
      </c>
      <c r="C33" s="31">
        <v>16311</v>
      </c>
      <c r="D33" s="32">
        <v>69</v>
      </c>
      <c r="E33" s="33">
        <v>10259</v>
      </c>
      <c r="F33" s="34">
        <v>74</v>
      </c>
      <c r="G33" s="31">
        <v>147</v>
      </c>
      <c r="H33" s="31">
        <v>57</v>
      </c>
      <c r="I33" s="31">
        <v>259</v>
      </c>
      <c r="J33" s="31">
        <v>40</v>
      </c>
      <c r="K33" s="31">
        <v>4561</v>
      </c>
      <c r="L33" s="31">
        <v>58</v>
      </c>
      <c r="M33" s="31">
        <v>1085</v>
      </c>
      <c r="N33" s="32">
        <v>101</v>
      </c>
      <c r="O33" s="33">
        <v>1086</v>
      </c>
      <c r="P33" s="39">
        <v>71</v>
      </c>
    </row>
    <row r="34" spans="1:16" ht="15" hidden="1" thickBot="1">
      <c r="A34" s="13"/>
      <c r="B34" s="30" t="s">
        <v>22</v>
      </c>
      <c r="C34" s="31">
        <f>E34+G34+I34+K34+M34</f>
        <v>15179</v>
      </c>
      <c r="D34" s="32">
        <f aca="true" t="shared" si="7" ref="D34:D41">C34/C16*100</f>
        <v>60.41152590941654</v>
      </c>
      <c r="E34" s="33">
        <v>10268</v>
      </c>
      <c r="F34" s="34">
        <f aca="true" t="shared" si="8" ref="F34:F40">E34/E16*100</f>
        <v>69.1634110198033</v>
      </c>
      <c r="G34" s="31">
        <v>140</v>
      </c>
      <c r="H34" s="31">
        <f aca="true" t="shared" si="9" ref="H34:H40">G34/G16*100</f>
        <v>56.91056910569105</v>
      </c>
      <c r="I34" s="31">
        <v>222</v>
      </c>
      <c r="J34" s="31">
        <f aca="true" t="shared" si="10" ref="J34:J40">I34/I16*100</f>
        <v>34.36532507739938</v>
      </c>
      <c r="K34" s="31">
        <v>4133</v>
      </c>
      <c r="L34" s="31">
        <f aca="true" t="shared" si="11" ref="L34:L40">K34/K16*100</f>
        <v>50.24313153415998</v>
      </c>
      <c r="M34" s="31">
        <v>416</v>
      </c>
      <c r="N34" s="32">
        <f aca="true" t="shared" si="12" ref="N34:N40">M34/M16*100</f>
        <v>35.800344234079176</v>
      </c>
      <c r="O34" s="33">
        <v>1066</v>
      </c>
      <c r="P34" s="115">
        <f aca="true" t="shared" si="13" ref="P34:P40">O34/O16*100</f>
        <v>69.13099870298313</v>
      </c>
    </row>
    <row r="35" spans="1:16" ht="15" hidden="1" thickBot="1">
      <c r="A35" s="13"/>
      <c r="B35" s="30" t="s">
        <v>23</v>
      </c>
      <c r="C35" s="31">
        <f>E35+G35+I35+K35+M35</f>
        <v>14846</v>
      </c>
      <c r="D35" s="32">
        <f t="shared" si="7"/>
        <v>63.76873845625188</v>
      </c>
      <c r="E35" s="33">
        <v>9720</v>
      </c>
      <c r="F35" s="34">
        <f t="shared" si="8"/>
        <v>70.11469378922311</v>
      </c>
      <c r="G35" s="31">
        <v>87</v>
      </c>
      <c r="H35" s="31">
        <f t="shared" si="9"/>
        <v>41.42857142857143</v>
      </c>
      <c r="I35" s="31">
        <v>265</v>
      </c>
      <c r="J35" s="31">
        <f t="shared" si="10"/>
        <v>56.144067796610166</v>
      </c>
      <c r="K35" s="31">
        <v>4247</v>
      </c>
      <c r="L35" s="31">
        <f t="shared" si="11"/>
        <v>54.65894465894466</v>
      </c>
      <c r="M35" s="31">
        <v>527</v>
      </c>
      <c r="N35" s="32">
        <f t="shared" si="12"/>
        <v>54.554865424430645</v>
      </c>
      <c r="O35" s="33">
        <v>1097</v>
      </c>
      <c r="P35" s="115">
        <f t="shared" si="13"/>
        <v>70.27546444586802</v>
      </c>
    </row>
    <row r="36" spans="1:16" ht="15" hidden="1" thickBot="1">
      <c r="A36" s="13"/>
      <c r="B36" s="49" t="s">
        <v>11</v>
      </c>
      <c r="C36" s="50">
        <f>SUM(C33:C35)</f>
        <v>46336</v>
      </c>
      <c r="D36" s="51">
        <f t="shared" si="7"/>
        <v>64.33143126882975</v>
      </c>
      <c r="E36" s="52">
        <f>SUM(E33:E35)</f>
        <v>30247</v>
      </c>
      <c r="F36" s="53">
        <f t="shared" si="8"/>
        <v>71.13760906888686</v>
      </c>
      <c r="G36" s="54">
        <f>SUM(G33:G35)</f>
        <v>374</v>
      </c>
      <c r="H36" s="54">
        <f t="shared" si="9"/>
        <v>53.27635327635327</v>
      </c>
      <c r="I36" s="54">
        <f>SUM(I33:I35)</f>
        <v>746</v>
      </c>
      <c r="J36" s="54">
        <f t="shared" si="10"/>
        <v>42.14689265536723</v>
      </c>
      <c r="K36" s="54">
        <f>SUM(K33:K35)</f>
        <v>12941</v>
      </c>
      <c r="L36" s="54">
        <f t="shared" si="11"/>
        <v>54.30093991272239</v>
      </c>
      <c r="M36" s="54">
        <f>SUM(M33:M35)</f>
        <v>2028</v>
      </c>
      <c r="N36" s="51">
        <f t="shared" si="12"/>
        <v>63.29588014981273</v>
      </c>
      <c r="O36" s="55">
        <f>SUM(O33:O35)</f>
        <v>3249</v>
      </c>
      <c r="P36" s="53">
        <f t="shared" si="13"/>
        <v>70.03664582884242</v>
      </c>
    </row>
    <row r="37" spans="1:16" ht="15" hidden="1" thickBot="1">
      <c r="A37" s="1"/>
      <c r="B37" s="30" t="s">
        <v>13</v>
      </c>
      <c r="C37" s="31">
        <f>E37+G37+I37+K37+M37</f>
        <v>16720</v>
      </c>
      <c r="D37" s="32">
        <f t="shared" si="7"/>
        <v>69.75967957276369</v>
      </c>
      <c r="E37" s="33">
        <v>10583</v>
      </c>
      <c r="F37" s="34">
        <f t="shared" si="8"/>
        <v>71.84657162253903</v>
      </c>
      <c r="G37" s="31">
        <v>99</v>
      </c>
      <c r="H37" s="31">
        <f t="shared" si="9"/>
        <v>41.77215189873418</v>
      </c>
      <c r="I37" s="31">
        <v>326</v>
      </c>
      <c r="J37" s="31">
        <f t="shared" si="10"/>
        <v>59.70695970695971</v>
      </c>
      <c r="K37" s="31">
        <v>5176</v>
      </c>
      <c r="L37" s="31">
        <f t="shared" si="11"/>
        <v>68.98573903771825</v>
      </c>
      <c r="M37" s="31">
        <v>536</v>
      </c>
      <c r="N37" s="32">
        <f t="shared" si="12"/>
        <v>56.30252100840336</v>
      </c>
      <c r="O37" s="33">
        <v>1368</v>
      </c>
      <c r="P37" s="115">
        <f t="shared" si="13"/>
        <v>84.91620111731844</v>
      </c>
    </row>
    <row r="38" spans="1:16" ht="15" hidden="1" thickBot="1">
      <c r="A38" s="1"/>
      <c r="B38" s="30" t="s">
        <v>24</v>
      </c>
      <c r="C38" s="31">
        <f>E38+G38+I38+K38+M38</f>
        <v>15120</v>
      </c>
      <c r="D38" s="32">
        <f t="shared" si="7"/>
        <v>69.83188619988915</v>
      </c>
      <c r="E38" s="33">
        <v>9411</v>
      </c>
      <c r="F38" s="34">
        <f t="shared" si="8"/>
        <v>72.3311044500807</v>
      </c>
      <c r="G38" s="31">
        <v>123</v>
      </c>
      <c r="H38" s="34">
        <f t="shared" si="9"/>
        <v>56.42201834862385</v>
      </c>
      <c r="I38" s="31">
        <v>278</v>
      </c>
      <c r="J38" s="34">
        <f t="shared" si="10"/>
        <v>58.037578288100214</v>
      </c>
      <c r="K38" s="31">
        <v>4728</v>
      </c>
      <c r="L38" s="34">
        <f t="shared" si="11"/>
        <v>67.7655152644403</v>
      </c>
      <c r="M38" s="31">
        <v>580</v>
      </c>
      <c r="N38" s="34">
        <f t="shared" si="12"/>
        <v>59.97931747673216</v>
      </c>
      <c r="O38" s="33">
        <v>1238</v>
      </c>
      <c r="P38" s="115">
        <f t="shared" si="13"/>
        <v>98.72408293460924</v>
      </c>
    </row>
    <row r="39" spans="1:16" ht="15" hidden="1" thickBot="1">
      <c r="A39" s="1"/>
      <c r="B39" s="30" t="s">
        <v>30</v>
      </c>
      <c r="C39" s="31">
        <f>E39+G39+I39+K39+M39</f>
        <v>17836</v>
      </c>
      <c r="D39" s="32">
        <f t="shared" si="7"/>
        <v>73.36596602361071</v>
      </c>
      <c r="E39" s="33">
        <v>10801</v>
      </c>
      <c r="F39" s="34">
        <f t="shared" si="8"/>
        <v>74.32562620423893</v>
      </c>
      <c r="G39" s="31">
        <v>151</v>
      </c>
      <c r="H39" s="34">
        <f t="shared" si="9"/>
        <v>64.52991452991454</v>
      </c>
      <c r="I39" s="31">
        <v>431</v>
      </c>
      <c r="J39" s="34">
        <f t="shared" si="10"/>
        <v>87.95918367346938</v>
      </c>
      <c r="K39" s="31">
        <v>5763</v>
      </c>
      <c r="L39" s="34">
        <f t="shared" si="11"/>
        <v>72.33588552780218</v>
      </c>
      <c r="M39" s="31">
        <v>690</v>
      </c>
      <c r="N39" s="34">
        <f t="shared" si="12"/>
        <v>63.41911764705882</v>
      </c>
      <c r="O39" s="33">
        <v>1351</v>
      </c>
      <c r="P39" s="115">
        <f t="shared" si="13"/>
        <v>85.83227445997458</v>
      </c>
    </row>
    <row r="40" spans="1:16" ht="15" hidden="1" thickBot="1">
      <c r="A40" s="1"/>
      <c r="B40" s="49" t="s">
        <v>8</v>
      </c>
      <c r="C40" s="50">
        <f>SUM(C37:C39)</f>
        <v>49676</v>
      </c>
      <c r="D40" s="51">
        <f t="shared" si="7"/>
        <v>71.0357352247215</v>
      </c>
      <c r="E40" s="52">
        <f>SUM(E37:E39)</f>
        <v>30795</v>
      </c>
      <c r="F40" s="53">
        <f t="shared" si="8"/>
        <v>72.8479171102122</v>
      </c>
      <c r="G40" s="54">
        <f>SUM(G37:G39)</f>
        <v>373</v>
      </c>
      <c r="H40" s="54">
        <f t="shared" si="9"/>
        <v>54.13642960812772</v>
      </c>
      <c r="I40" s="54">
        <f>SUM(I37:I39)</f>
        <v>1035</v>
      </c>
      <c r="J40" s="54">
        <f t="shared" si="10"/>
        <v>68.31683168316832</v>
      </c>
      <c r="K40" s="54">
        <f>SUM(K37:K39)</f>
        <v>15667</v>
      </c>
      <c r="L40" s="54">
        <f t="shared" si="11"/>
        <v>69.79551833207111</v>
      </c>
      <c r="M40" s="54">
        <f>SUM(M37:M39)</f>
        <v>1806</v>
      </c>
      <c r="N40" s="51">
        <f t="shared" si="12"/>
        <v>60.05986032590622</v>
      </c>
      <c r="O40" s="55">
        <f>SUM(O37:O39)</f>
        <v>3957</v>
      </c>
      <c r="P40" s="53">
        <f t="shared" si="13"/>
        <v>89.14169858076143</v>
      </c>
    </row>
    <row r="41" spans="1:16" ht="15" hidden="1" thickBot="1">
      <c r="A41" s="1"/>
      <c r="B41" s="280" t="s">
        <v>36</v>
      </c>
      <c r="C41" s="281">
        <f>C36+C40</f>
        <v>96012</v>
      </c>
      <c r="D41" s="282">
        <f t="shared" si="7"/>
        <v>67.63408895588836</v>
      </c>
      <c r="E41" s="283">
        <f>E36+E40</f>
        <v>61042</v>
      </c>
      <c r="F41" s="282">
        <f aca="true" t="shared" si="14" ref="F41:F46">E41/E23*100</f>
        <v>71.9902821020851</v>
      </c>
      <c r="G41" s="281">
        <f>G36+G40</f>
        <v>747</v>
      </c>
      <c r="H41" s="282">
        <f aca="true" t="shared" si="15" ref="H41:H46">G41/G23*100</f>
        <v>53.702372393961184</v>
      </c>
      <c r="I41" s="281">
        <f>I36+I40</f>
        <v>1781</v>
      </c>
      <c r="J41" s="282">
        <f aca="true" t="shared" si="16" ref="J41:J46">I41/I23*100</f>
        <v>54.216133942161335</v>
      </c>
      <c r="K41" s="281">
        <f>K36+K40</f>
        <v>28608</v>
      </c>
      <c r="L41" s="282">
        <f aca="true" t="shared" si="17" ref="L41:L46">K41/K23*100</f>
        <v>61.81637459754964</v>
      </c>
      <c r="M41" s="281">
        <f>M36+M40</f>
        <v>3834</v>
      </c>
      <c r="N41" s="282">
        <f aca="true" t="shared" si="18" ref="N41:N46">M41/M23*100</f>
        <v>61.72919014651425</v>
      </c>
      <c r="O41" s="284">
        <f>O36+O40</f>
        <v>7206</v>
      </c>
      <c r="P41" s="285">
        <f aca="true" t="shared" si="19" ref="P41:P46">O41/O23*100</f>
        <v>79.37871777924653</v>
      </c>
    </row>
    <row r="42" spans="1:16" ht="15" hidden="1" thickBot="1">
      <c r="A42" s="1"/>
      <c r="B42" s="30" t="s">
        <v>14</v>
      </c>
      <c r="C42" s="31">
        <f>E42+G42+I42+K42+M42</f>
        <v>19470</v>
      </c>
      <c r="D42" s="32">
        <f aca="true" t="shared" si="20" ref="D42:D47">C42/C24*100</f>
        <v>72.74153777180004</v>
      </c>
      <c r="E42" s="33">
        <v>11766</v>
      </c>
      <c r="F42" s="34">
        <f t="shared" si="14"/>
        <v>71.8008177213645</v>
      </c>
      <c r="G42" s="31">
        <v>154</v>
      </c>
      <c r="H42" s="34">
        <f t="shared" si="15"/>
        <v>66.66666666666666</v>
      </c>
      <c r="I42" s="31">
        <v>424</v>
      </c>
      <c r="J42" s="34">
        <f t="shared" si="16"/>
        <v>76.81159420289855</v>
      </c>
      <c r="K42" s="31">
        <v>6494</v>
      </c>
      <c r="L42" s="34">
        <f t="shared" si="17"/>
        <v>77.86570743405275</v>
      </c>
      <c r="M42" s="31">
        <v>632</v>
      </c>
      <c r="N42" s="34">
        <f t="shared" si="18"/>
        <v>50.318471337579616</v>
      </c>
      <c r="O42" s="33">
        <v>1473</v>
      </c>
      <c r="P42" s="115">
        <f t="shared" si="19"/>
        <v>80.05434782608695</v>
      </c>
    </row>
    <row r="43" spans="1:17" ht="15" hidden="1" thickBot="1">
      <c r="A43" s="1"/>
      <c r="B43" s="30" t="s">
        <v>33</v>
      </c>
      <c r="C43" s="31">
        <f>E43+G43+I43+K43+M43</f>
        <v>14444</v>
      </c>
      <c r="D43" s="32">
        <f t="shared" si="20"/>
        <v>80.1375943186862</v>
      </c>
      <c r="E43" s="33">
        <v>8630</v>
      </c>
      <c r="F43" s="34">
        <f t="shared" si="14"/>
        <v>81.399735898887</v>
      </c>
      <c r="G43" s="31">
        <v>107</v>
      </c>
      <c r="H43" s="34">
        <f t="shared" si="15"/>
        <v>59.44444444444444</v>
      </c>
      <c r="I43" s="31">
        <v>255</v>
      </c>
      <c r="J43" s="34">
        <f t="shared" si="16"/>
        <v>62.80788177339901</v>
      </c>
      <c r="K43" s="31">
        <v>4869</v>
      </c>
      <c r="L43" s="34">
        <f t="shared" si="17"/>
        <v>83.45903325334247</v>
      </c>
      <c r="M43" s="31">
        <v>583</v>
      </c>
      <c r="N43" s="34">
        <f t="shared" si="18"/>
        <v>58.183632734530946</v>
      </c>
      <c r="O43" s="33">
        <v>1143</v>
      </c>
      <c r="P43" s="115">
        <f t="shared" si="19"/>
        <v>103.9090909090909</v>
      </c>
      <c r="Q43" s="28"/>
    </row>
    <row r="44" spans="1:18" ht="15" hidden="1" thickBot="1">
      <c r="A44" s="1"/>
      <c r="B44" s="30" t="s">
        <v>34</v>
      </c>
      <c r="C44" s="31">
        <f>E44+G44+I44+K44+M44</f>
        <v>17895</v>
      </c>
      <c r="D44" s="32">
        <f t="shared" si="20"/>
        <v>80.51743532058492</v>
      </c>
      <c r="E44" s="33">
        <v>10541</v>
      </c>
      <c r="F44" s="34">
        <f t="shared" si="14"/>
        <v>80.32462089461251</v>
      </c>
      <c r="G44" s="31">
        <v>109</v>
      </c>
      <c r="H44" s="34">
        <f t="shared" si="15"/>
        <v>66.06060606060606</v>
      </c>
      <c r="I44" s="31">
        <v>390</v>
      </c>
      <c r="J44" s="34">
        <f t="shared" si="16"/>
        <v>78</v>
      </c>
      <c r="K44" s="31">
        <v>6042</v>
      </c>
      <c r="L44" s="34">
        <f t="shared" si="17"/>
        <v>82.77846280312372</v>
      </c>
      <c r="M44" s="31">
        <v>813</v>
      </c>
      <c r="N44" s="34">
        <f t="shared" si="18"/>
        <v>71.44112478031634</v>
      </c>
      <c r="O44" s="33">
        <v>1486</v>
      </c>
      <c r="P44" s="115">
        <f t="shared" si="19"/>
        <v>98.08580858085809</v>
      </c>
      <c r="R44" s="28"/>
    </row>
    <row r="45" spans="1:18" ht="15" hidden="1" thickBot="1">
      <c r="A45" s="1"/>
      <c r="B45" s="49" t="s">
        <v>9</v>
      </c>
      <c r="C45" s="50">
        <f>SUM(C42:C44)</f>
        <v>51809</v>
      </c>
      <c r="D45" s="51">
        <f t="shared" si="20"/>
        <v>77.30955756173991</v>
      </c>
      <c r="E45" s="52">
        <f>SUM(E42:E44)</f>
        <v>30937</v>
      </c>
      <c r="F45" s="53">
        <f t="shared" si="14"/>
        <v>77.12654567211807</v>
      </c>
      <c r="G45" s="54">
        <f>SUM(G42:G44)</f>
        <v>370</v>
      </c>
      <c r="H45" s="54">
        <f t="shared" si="15"/>
        <v>64.23611111111111</v>
      </c>
      <c r="I45" s="54">
        <f>SUM(I42:I44)</f>
        <v>1069</v>
      </c>
      <c r="J45" s="54">
        <f t="shared" si="16"/>
        <v>73.3196159122085</v>
      </c>
      <c r="K45" s="54">
        <f>SUM(K42:K44)</f>
        <v>17405</v>
      </c>
      <c r="L45" s="54">
        <f t="shared" si="17"/>
        <v>81.05527872211614</v>
      </c>
      <c r="M45" s="54">
        <f>SUM(M42:M44)</f>
        <v>2028</v>
      </c>
      <c r="N45" s="51">
        <f t="shared" si="18"/>
        <v>59.717314487632514</v>
      </c>
      <c r="O45" s="55">
        <f>SUM(O42:O44)</f>
        <v>4102</v>
      </c>
      <c r="P45" s="53">
        <f t="shared" si="19"/>
        <v>92.0763187429854</v>
      </c>
      <c r="Q45" s="28"/>
      <c r="R45" s="28"/>
    </row>
    <row r="46" spans="1:18" ht="15" hidden="1" thickBot="1">
      <c r="A46" s="1"/>
      <c r="B46" s="30" t="s">
        <v>12</v>
      </c>
      <c r="C46" s="31">
        <f>E46+G46+I46+K46+M46</f>
        <v>19420</v>
      </c>
      <c r="D46" s="113">
        <f t="shared" si="20"/>
        <v>82.33348878619579</v>
      </c>
      <c r="E46" s="114">
        <v>11278</v>
      </c>
      <c r="F46" s="115">
        <f t="shared" si="14"/>
        <v>77.9998616778477</v>
      </c>
      <c r="G46" s="31">
        <v>155</v>
      </c>
      <c r="H46" s="115">
        <f t="shared" si="15"/>
        <v>68.58407079646017</v>
      </c>
      <c r="I46" s="31">
        <v>392</v>
      </c>
      <c r="J46" s="115">
        <f t="shared" si="16"/>
        <v>85.96491228070175</v>
      </c>
      <c r="K46" s="31">
        <v>7090</v>
      </c>
      <c r="L46" s="115">
        <f t="shared" si="17"/>
        <v>96.0184182015168</v>
      </c>
      <c r="M46" s="31">
        <v>505</v>
      </c>
      <c r="N46" s="115">
        <f t="shared" si="18"/>
        <v>47.55178907721281</v>
      </c>
      <c r="O46" s="114">
        <v>1526</v>
      </c>
      <c r="P46" s="115">
        <f t="shared" si="19"/>
        <v>93.16239316239316</v>
      </c>
      <c r="Q46" s="28"/>
      <c r="R46" s="28"/>
    </row>
    <row r="47" spans="1:18" ht="15" hidden="1" thickBot="1">
      <c r="A47" s="1"/>
      <c r="B47" s="30" t="s">
        <v>37</v>
      </c>
      <c r="C47" s="31">
        <f>E47+G47+I47+K47+M47</f>
        <v>17672</v>
      </c>
      <c r="D47" s="113">
        <f t="shared" si="20"/>
        <v>89.45583396608453</v>
      </c>
      <c r="E47" s="114">
        <v>10397</v>
      </c>
      <c r="F47" s="115">
        <f aca="true" t="shared" si="21" ref="F47:F54">E47/E29*100</f>
        <v>84.26811476738531</v>
      </c>
      <c r="G47" s="31">
        <v>172</v>
      </c>
      <c r="H47" s="115">
        <f aca="true" t="shared" si="22" ref="H47:H54">G47/G29*100</f>
        <v>96.08938547486034</v>
      </c>
      <c r="I47" s="31">
        <v>421</v>
      </c>
      <c r="J47" s="115">
        <f aca="true" t="shared" si="23" ref="J47:J54">I47/I29*100</f>
        <v>120.97701149425288</v>
      </c>
      <c r="K47" s="31">
        <v>6242</v>
      </c>
      <c r="L47" s="115">
        <f aca="true" t="shared" si="24" ref="L47:L54">K47/K29*100</f>
        <v>100.41827541827541</v>
      </c>
      <c r="M47" s="31">
        <v>440</v>
      </c>
      <c r="N47" s="115">
        <f aca="true" t="shared" si="25" ref="N47:N54">M47/M29*100</f>
        <v>52.071005917159766</v>
      </c>
      <c r="O47" s="114">
        <v>1472</v>
      </c>
      <c r="P47" s="115">
        <f aca="true" t="shared" si="26" ref="P47:P54">O47/O29*100</f>
        <v>102.43562978427279</v>
      </c>
      <c r="Q47" s="28"/>
      <c r="R47" s="28"/>
    </row>
    <row r="48" spans="1:18" ht="15" hidden="1" thickBot="1">
      <c r="A48" s="1"/>
      <c r="B48" s="30" t="s">
        <v>38</v>
      </c>
      <c r="C48" s="31">
        <f>E48+G48+I48+K48+M48</f>
        <v>17372</v>
      </c>
      <c r="D48" s="113">
        <f aca="true" t="shared" si="27" ref="D48:D54">C48/C30*100</f>
        <v>102.24236360426109</v>
      </c>
      <c r="E48" s="114">
        <v>10205</v>
      </c>
      <c r="F48" s="115">
        <f t="shared" si="21"/>
        <v>94.32479896478418</v>
      </c>
      <c r="G48" s="31">
        <v>139</v>
      </c>
      <c r="H48" s="115">
        <f t="shared" si="22"/>
        <v>93.28859060402685</v>
      </c>
      <c r="I48" s="31">
        <v>375</v>
      </c>
      <c r="J48" s="115">
        <f t="shared" si="23"/>
        <v>133.92857142857142</v>
      </c>
      <c r="K48" s="31">
        <v>6106</v>
      </c>
      <c r="L48" s="115">
        <f t="shared" si="24"/>
        <v>118.42513576415826</v>
      </c>
      <c r="M48" s="31">
        <v>547</v>
      </c>
      <c r="N48" s="115">
        <f t="shared" si="25"/>
        <v>93.18568994889267</v>
      </c>
      <c r="O48" s="114">
        <v>1363</v>
      </c>
      <c r="P48" s="115">
        <f t="shared" si="26"/>
        <v>110.45380875202594</v>
      </c>
      <c r="Q48" s="28"/>
      <c r="R48" s="28"/>
    </row>
    <row r="49" spans="1:18" ht="15" hidden="1" thickBot="1">
      <c r="A49" s="1"/>
      <c r="B49" s="49" t="s">
        <v>10</v>
      </c>
      <c r="C49" s="58">
        <f>SUM(C46:C48)</f>
        <v>54464</v>
      </c>
      <c r="D49" s="51">
        <f t="shared" si="27"/>
        <v>90.27232194653008</v>
      </c>
      <c r="E49" s="59">
        <f>SUM(E46:E48)</f>
        <v>31880</v>
      </c>
      <c r="F49" s="53">
        <f t="shared" si="21"/>
        <v>84.75116971501488</v>
      </c>
      <c r="G49" s="58">
        <f>SUM(G46:G48)</f>
        <v>466</v>
      </c>
      <c r="H49" s="53">
        <f t="shared" si="22"/>
        <v>84.11552346570397</v>
      </c>
      <c r="I49" s="58">
        <f>SUM(I46:I48)</f>
        <v>1188</v>
      </c>
      <c r="J49" s="53">
        <f t="shared" si="23"/>
        <v>109.59409594095942</v>
      </c>
      <c r="K49" s="58">
        <f>SUM(K46:K48)</f>
        <v>19438</v>
      </c>
      <c r="L49" s="53">
        <f t="shared" si="24"/>
        <v>103.63616975901044</v>
      </c>
      <c r="M49" s="58">
        <f>SUM(M46:M48)</f>
        <v>1492</v>
      </c>
      <c r="N49" s="53">
        <f t="shared" si="25"/>
        <v>59.82357658380112</v>
      </c>
      <c r="O49" s="59">
        <f>SUM(O46:O48)</f>
        <v>4361</v>
      </c>
      <c r="P49" s="53">
        <f t="shared" si="26"/>
        <v>101.20677651427246</v>
      </c>
      <c r="Q49" s="28"/>
      <c r="R49" s="28"/>
    </row>
    <row r="50" spans="1:18" ht="15" hidden="1" thickBot="1">
      <c r="A50" s="1"/>
      <c r="B50" s="286" t="s">
        <v>39</v>
      </c>
      <c r="C50" s="287">
        <f>C45+C49</f>
        <v>106273</v>
      </c>
      <c r="D50" s="288">
        <f t="shared" si="27"/>
        <v>83.45085906335396</v>
      </c>
      <c r="E50" s="289">
        <f>E45+E49</f>
        <v>62817</v>
      </c>
      <c r="F50" s="288">
        <f t="shared" si="21"/>
        <v>80.81643680526966</v>
      </c>
      <c r="G50" s="287">
        <f>G45+G49</f>
        <v>836</v>
      </c>
      <c r="H50" s="288">
        <f t="shared" si="22"/>
        <v>73.98230088495575</v>
      </c>
      <c r="I50" s="287">
        <f>I45+I49</f>
        <v>2257</v>
      </c>
      <c r="J50" s="288">
        <f t="shared" si="23"/>
        <v>88.78835562549175</v>
      </c>
      <c r="K50" s="287">
        <f>K45+K49</f>
        <v>36843</v>
      </c>
      <c r="L50" s="288">
        <f t="shared" si="24"/>
        <v>91.58318625866913</v>
      </c>
      <c r="M50" s="287">
        <f>M45+M49</f>
        <v>3520</v>
      </c>
      <c r="N50" s="288">
        <f t="shared" si="25"/>
        <v>59.7623089983022</v>
      </c>
      <c r="O50" s="289">
        <f>O45+O49</f>
        <v>8463</v>
      </c>
      <c r="P50" s="287">
        <f t="shared" si="26"/>
        <v>96.56549520766772</v>
      </c>
      <c r="Q50" s="28"/>
      <c r="R50" s="28"/>
    </row>
    <row r="51" spans="1:18" ht="14.25" customHeight="1" hidden="1">
      <c r="A51" s="1"/>
      <c r="B51" s="30" t="s">
        <v>40</v>
      </c>
      <c r="C51" s="31">
        <f>E51+G51+I51+K51+M51</f>
        <v>18528</v>
      </c>
      <c r="D51" s="32">
        <f t="shared" si="27"/>
        <v>113.59205444178775</v>
      </c>
      <c r="E51" s="33">
        <v>11459</v>
      </c>
      <c r="F51" s="34">
        <f t="shared" si="21"/>
        <v>111.69704649575982</v>
      </c>
      <c r="G51" s="31">
        <v>131</v>
      </c>
      <c r="H51" s="34">
        <f t="shared" si="22"/>
        <v>89.1156462585034</v>
      </c>
      <c r="I51" s="31">
        <v>414</v>
      </c>
      <c r="J51" s="34">
        <f t="shared" si="23"/>
        <v>159.84555984555985</v>
      </c>
      <c r="K51" s="31">
        <v>6067</v>
      </c>
      <c r="L51" s="34">
        <f t="shared" si="24"/>
        <v>133.01907476430608</v>
      </c>
      <c r="M51" s="31">
        <v>457</v>
      </c>
      <c r="N51" s="34">
        <f t="shared" si="25"/>
        <v>42.11981566820276</v>
      </c>
      <c r="O51" s="33">
        <v>1330</v>
      </c>
      <c r="P51" s="115">
        <f t="shared" si="26"/>
        <v>122.46777163904237</v>
      </c>
      <c r="Q51" s="28"/>
      <c r="R51" s="28"/>
    </row>
    <row r="52" spans="1:18" ht="15" customHeight="1" hidden="1">
      <c r="A52" s="1"/>
      <c r="B52" s="30" t="s">
        <v>41</v>
      </c>
      <c r="C52" s="31">
        <f>E52+G52+I52+K52+M52</f>
        <v>19214</v>
      </c>
      <c r="D52" s="32">
        <f t="shared" si="27"/>
        <v>126.58277883918572</v>
      </c>
      <c r="E52" s="33">
        <v>11687</v>
      </c>
      <c r="F52" s="34">
        <f t="shared" si="21"/>
        <v>113.8196338137904</v>
      </c>
      <c r="G52" s="31">
        <v>149</v>
      </c>
      <c r="H52" s="34">
        <f t="shared" si="22"/>
        <v>106.42857142857143</v>
      </c>
      <c r="I52" s="31">
        <v>446</v>
      </c>
      <c r="J52" s="34">
        <f t="shared" si="23"/>
        <v>200.9009009009009</v>
      </c>
      <c r="K52" s="31">
        <v>6471</v>
      </c>
      <c r="L52" s="34">
        <f t="shared" si="24"/>
        <v>156.56907815146383</v>
      </c>
      <c r="M52" s="31">
        <v>461</v>
      </c>
      <c r="N52" s="34">
        <f t="shared" si="25"/>
        <v>110.8173076923077</v>
      </c>
      <c r="O52" s="33">
        <v>1336</v>
      </c>
      <c r="P52" s="115">
        <f t="shared" si="26"/>
        <v>125.328330206379</v>
      </c>
      <c r="Q52" s="28"/>
      <c r="R52" s="28"/>
    </row>
    <row r="53" spans="1:18" ht="15" customHeight="1" hidden="1">
      <c r="A53" s="1"/>
      <c r="B53" s="30" t="s">
        <v>42</v>
      </c>
      <c r="C53" s="31">
        <f>E53+G53+I53+K53+M53</f>
        <v>18692</v>
      </c>
      <c r="D53" s="32">
        <f t="shared" si="27"/>
        <v>125.90596793749158</v>
      </c>
      <c r="E53" s="33">
        <v>11031</v>
      </c>
      <c r="F53" s="34">
        <f t="shared" si="21"/>
        <v>113.48765432098766</v>
      </c>
      <c r="G53" s="31">
        <v>158</v>
      </c>
      <c r="H53" s="31">
        <f t="shared" si="22"/>
        <v>181.60919540229884</v>
      </c>
      <c r="I53" s="31">
        <v>403</v>
      </c>
      <c r="J53" s="31">
        <f t="shared" si="23"/>
        <v>152.0754716981132</v>
      </c>
      <c r="K53" s="31">
        <v>6536</v>
      </c>
      <c r="L53" s="31">
        <f t="shared" si="24"/>
        <v>153.89686837767835</v>
      </c>
      <c r="M53" s="31">
        <v>564</v>
      </c>
      <c r="N53" s="32">
        <f t="shared" si="25"/>
        <v>107.02087286527515</v>
      </c>
      <c r="O53" s="33">
        <v>1651</v>
      </c>
      <c r="P53" s="115">
        <f t="shared" si="26"/>
        <v>150.5013673655424</v>
      </c>
      <c r="Q53" s="28"/>
      <c r="R53" s="28"/>
    </row>
    <row r="54" spans="1:18" ht="15.75" customHeight="1" hidden="1">
      <c r="A54" s="1"/>
      <c r="B54" s="305" t="s">
        <v>11</v>
      </c>
      <c r="C54" s="306">
        <f>SUM(C51:C53)</f>
        <v>56434</v>
      </c>
      <c r="D54" s="307">
        <f t="shared" si="27"/>
        <v>121.79299033149171</v>
      </c>
      <c r="E54" s="308">
        <f>SUM(E51:E53)</f>
        <v>34177</v>
      </c>
      <c r="F54" s="309">
        <f t="shared" si="21"/>
        <v>112.9930241015638</v>
      </c>
      <c r="G54" s="310">
        <f>SUM(G51:G53)</f>
        <v>438</v>
      </c>
      <c r="H54" s="310">
        <f t="shared" si="22"/>
        <v>117.11229946524064</v>
      </c>
      <c r="I54" s="310">
        <f>SUM(I51:I53)</f>
        <v>1263</v>
      </c>
      <c r="J54" s="310">
        <f t="shared" si="23"/>
        <v>169.3029490616622</v>
      </c>
      <c r="K54" s="310">
        <f>SUM(K51:K53)</f>
        <v>19074</v>
      </c>
      <c r="L54" s="310">
        <f t="shared" si="24"/>
        <v>147.39200989104398</v>
      </c>
      <c r="M54" s="310">
        <f>SUM(M51:M53)</f>
        <v>1482</v>
      </c>
      <c r="N54" s="307">
        <f t="shared" si="25"/>
        <v>73.07692307692307</v>
      </c>
      <c r="O54" s="311">
        <f>SUM(O51:O53)</f>
        <v>4317</v>
      </c>
      <c r="P54" s="309">
        <f t="shared" si="26"/>
        <v>132.87165281625116</v>
      </c>
      <c r="Q54" s="28"/>
      <c r="R54" s="28"/>
    </row>
    <row r="55" spans="1:18" ht="15" customHeight="1" hidden="1">
      <c r="A55" s="1"/>
      <c r="B55" s="43" t="s">
        <v>13</v>
      </c>
      <c r="C55" s="31">
        <f>E55+G55+I55+K55+M55</f>
        <v>19226</v>
      </c>
      <c r="D55" s="32">
        <f aca="true" t="shared" si="28" ref="D55:D61">C55/C37*100</f>
        <v>114.98803827751196</v>
      </c>
      <c r="E55" s="33">
        <v>11690</v>
      </c>
      <c r="F55" s="34">
        <f aca="true" t="shared" si="29" ref="F55:F66">E55/E37*100</f>
        <v>110.46017197392044</v>
      </c>
      <c r="G55" s="31">
        <v>175</v>
      </c>
      <c r="H55" s="31">
        <f aca="true" t="shared" si="30" ref="H55:H66">G55/G37*100</f>
        <v>176.76767676767676</v>
      </c>
      <c r="I55" s="44">
        <v>396</v>
      </c>
      <c r="J55" s="44">
        <f aca="true" t="shared" si="31" ref="J55:J66">I55/I37*100</f>
        <v>121.47239263803682</v>
      </c>
      <c r="K55" s="44">
        <v>6289</v>
      </c>
      <c r="L55" s="44">
        <f>K55/K37*100</f>
        <v>121.50309119010818</v>
      </c>
      <c r="M55" s="45">
        <v>676</v>
      </c>
      <c r="N55" s="46">
        <f aca="true" t="shared" si="32" ref="N55:N66">M55/M37*100</f>
        <v>126.11940298507463</v>
      </c>
      <c r="O55" s="47">
        <v>1614</v>
      </c>
      <c r="P55" s="48">
        <f aca="true" t="shared" si="33" ref="P55:P66">O55/O37*100</f>
        <v>117.98245614035088</v>
      </c>
      <c r="Q55" s="28"/>
      <c r="R55" s="28"/>
    </row>
    <row r="56" spans="1:18" ht="15" customHeight="1" hidden="1">
      <c r="A56" s="1"/>
      <c r="B56" s="30" t="s">
        <v>24</v>
      </c>
      <c r="C56" s="31">
        <f>E56+G56+I56+K56+M56</f>
        <v>17386</v>
      </c>
      <c r="D56" s="32">
        <f t="shared" si="28"/>
        <v>114.9867724867725</v>
      </c>
      <c r="E56" s="33">
        <v>10740</v>
      </c>
      <c r="F56" s="34">
        <f t="shared" si="29"/>
        <v>114.12177239400701</v>
      </c>
      <c r="G56" s="31">
        <v>114</v>
      </c>
      <c r="H56" s="34">
        <f t="shared" si="30"/>
        <v>92.6829268292683</v>
      </c>
      <c r="I56" s="31">
        <v>374</v>
      </c>
      <c r="J56" s="34">
        <f t="shared" si="31"/>
        <v>134.53237410071944</v>
      </c>
      <c r="K56" s="31">
        <v>5613</v>
      </c>
      <c r="L56" s="34">
        <f>K56/K38*100</f>
        <v>118.71827411167513</v>
      </c>
      <c r="M56" s="31">
        <v>545</v>
      </c>
      <c r="N56" s="34">
        <f t="shared" si="32"/>
        <v>93.96551724137932</v>
      </c>
      <c r="O56" s="33">
        <v>1287</v>
      </c>
      <c r="P56" s="115">
        <f t="shared" si="33"/>
        <v>103.95799676898223</v>
      </c>
      <c r="Q56" s="28"/>
      <c r="R56" s="28"/>
    </row>
    <row r="57" spans="1:18" ht="15" customHeight="1" hidden="1">
      <c r="A57" s="1"/>
      <c r="B57" s="30" t="s">
        <v>25</v>
      </c>
      <c r="C57" s="31">
        <f>E57+G57+I57+K57+M57</f>
        <v>20060</v>
      </c>
      <c r="D57" s="32">
        <f t="shared" si="28"/>
        <v>112.46916348957166</v>
      </c>
      <c r="E57" s="33">
        <v>12399</v>
      </c>
      <c r="F57" s="34">
        <f t="shared" si="29"/>
        <v>114.7949263957041</v>
      </c>
      <c r="G57" s="31">
        <v>115</v>
      </c>
      <c r="H57" s="34">
        <f t="shared" si="30"/>
        <v>76.15894039735099</v>
      </c>
      <c r="I57" s="31">
        <v>431</v>
      </c>
      <c r="J57" s="34">
        <f t="shared" si="31"/>
        <v>100</v>
      </c>
      <c r="K57" s="31">
        <v>6831</v>
      </c>
      <c r="L57" s="34">
        <f>K57/K39*100</f>
        <v>118.53201457574181</v>
      </c>
      <c r="M57" s="31">
        <v>284</v>
      </c>
      <c r="N57" s="34">
        <f t="shared" si="32"/>
        <v>41.15942028985507</v>
      </c>
      <c r="O57" s="33">
        <v>1472</v>
      </c>
      <c r="P57" s="115">
        <f t="shared" si="33"/>
        <v>108.95632864544783</v>
      </c>
      <c r="Q57" s="28"/>
      <c r="R57" s="28"/>
    </row>
    <row r="58" spans="1:18" ht="15.75" customHeight="1" hidden="1">
      <c r="A58" s="1"/>
      <c r="B58" s="305" t="s">
        <v>8</v>
      </c>
      <c r="C58" s="306">
        <f>SUM(C55:C57)</f>
        <v>56672</v>
      </c>
      <c r="D58" s="307">
        <f t="shared" si="28"/>
        <v>114.08325952170063</v>
      </c>
      <c r="E58" s="308">
        <f>SUM(E55:E57)</f>
        <v>34829</v>
      </c>
      <c r="F58" s="309">
        <f t="shared" si="29"/>
        <v>113.0995291443416</v>
      </c>
      <c r="G58" s="310">
        <f>SUM(G55:G57)</f>
        <v>404</v>
      </c>
      <c r="H58" s="310">
        <f t="shared" si="30"/>
        <v>108.31099195710456</v>
      </c>
      <c r="I58" s="310">
        <f>SUM(I55:I57)</f>
        <v>1201</v>
      </c>
      <c r="J58" s="310">
        <f t="shared" si="31"/>
        <v>116.03864734299516</v>
      </c>
      <c r="K58" s="310">
        <f>SUM(K55:K57)</f>
        <v>18733</v>
      </c>
      <c r="L58" s="310">
        <f>K58/K40*100</f>
        <v>119.56979638731092</v>
      </c>
      <c r="M58" s="310">
        <f>SUM(M55:M57)</f>
        <v>1505</v>
      </c>
      <c r="N58" s="307">
        <f t="shared" si="32"/>
        <v>83.33333333333334</v>
      </c>
      <c r="O58" s="311">
        <f>SUM(O55:O57)</f>
        <v>4373</v>
      </c>
      <c r="P58" s="309">
        <f t="shared" si="33"/>
        <v>110.51301491028558</v>
      </c>
      <c r="Q58" s="28"/>
      <c r="R58" s="28"/>
    </row>
    <row r="59" spans="1:18" ht="15.75" customHeight="1" hidden="1">
      <c r="A59" s="1"/>
      <c r="B59" s="314" t="s">
        <v>43</v>
      </c>
      <c r="C59" s="315">
        <f>C54+C58</f>
        <v>113106</v>
      </c>
      <c r="D59" s="302">
        <f t="shared" si="28"/>
        <v>117.80402449693787</v>
      </c>
      <c r="E59" s="316">
        <f>E54+E58</f>
        <v>69006</v>
      </c>
      <c r="F59" s="302">
        <f t="shared" si="29"/>
        <v>113.04675469348973</v>
      </c>
      <c r="G59" s="315">
        <f>G54+G58</f>
        <v>842</v>
      </c>
      <c r="H59" s="302">
        <f t="shared" si="30"/>
        <v>112.71753681392237</v>
      </c>
      <c r="I59" s="315">
        <f>I54+I58</f>
        <v>2464</v>
      </c>
      <c r="J59" s="302">
        <f t="shared" si="31"/>
        <v>138.34924199887703</v>
      </c>
      <c r="K59" s="315">
        <f>K54+K58</f>
        <v>37807</v>
      </c>
      <c r="L59" s="302">
        <f>K59/K41*100</f>
        <v>132.15534116331096</v>
      </c>
      <c r="M59" s="315">
        <f>M54+M58</f>
        <v>2987</v>
      </c>
      <c r="N59" s="302">
        <f t="shared" si="32"/>
        <v>77.90818988002086</v>
      </c>
      <c r="O59" s="303">
        <f>O54+O58</f>
        <v>8690</v>
      </c>
      <c r="P59" s="304">
        <f t="shared" si="33"/>
        <v>120.59394948653899</v>
      </c>
      <c r="Q59" s="56"/>
      <c r="R59" s="28"/>
    </row>
    <row r="60" spans="1:18" ht="15" customHeight="1" hidden="1">
      <c r="A60" s="1"/>
      <c r="B60" s="30" t="s">
        <v>14</v>
      </c>
      <c r="C60" s="31">
        <f>E60+G60+I60+K60+M60</f>
        <v>18685</v>
      </c>
      <c r="D60" s="113">
        <f t="shared" si="28"/>
        <v>95.96815613764767</v>
      </c>
      <c r="E60" s="114">
        <v>11467</v>
      </c>
      <c r="F60" s="115">
        <f t="shared" si="29"/>
        <v>97.45877953425122</v>
      </c>
      <c r="G60" s="31">
        <v>176</v>
      </c>
      <c r="H60" s="115">
        <f t="shared" si="30"/>
        <v>114.28571428571428</v>
      </c>
      <c r="I60" s="31">
        <v>378</v>
      </c>
      <c r="J60" s="115">
        <f t="shared" si="31"/>
        <v>89.15094339622641</v>
      </c>
      <c r="K60" s="31">
        <v>6104</v>
      </c>
      <c r="L60" s="115">
        <v>94</v>
      </c>
      <c r="M60" s="31">
        <v>560</v>
      </c>
      <c r="N60" s="115">
        <f t="shared" si="32"/>
        <v>88.60759493670885</v>
      </c>
      <c r="O60" s="114">
        <v>1580</v>
      </c>
      <c r="P60" s="115">
        <f t="shared" si="33"/>
        <v>107.26408689748811</v>
      </c>
      <c r="Q60" s="56"/>
      <c r="R60" s="28"/>
    </row>
    <row r="61" spans="1:18" ht="15" customHeight="1" hidden="1">
      <c r="A61" s="1"/>
      <c r="B61" s="30" t="s">
        <v>44</v>
      </c>
      <c r="C61" s="31">
        <f>E61+G61+I61+K61+M61</f>
        <v>16872</v>
      </c>
      <c r="D61" s="113">
        <f t="shared" si="28"/>
        <v>116.8097479922459</v>
      </c>
      <c r="E61" s="114">
        <v>10215</v>
      </c>
      <c r="F61" s="115">
        <f t="shared" si="29"/>
        <v>118.36616454229431</v>
      </c>
      <c r="G61" s="31">
        <v>126</v>
      </c>
      <c r="H61" s="115">
        <f t="shared" si="30"/>
        <v>117.75700934579439</v>
      </c>
      <c r="I61" s="31">
        <v>324</v>
      </c>
      <c r="J61" s="115">
        <f t="shared" si="31"/>
        <v>127.05882352941175</v>
      </c>
      <c r="K61" s="31">
        <v>5584</v>
      </c>
      <c r="L61" s="115">
        <f aca="true" t="shared" si="34" ref="L61:L77">K61/K43*100</f>
        <v>114.68474019305812</v>
      </c>
      <c r="M61" s="31">
        <v>623</v>
      </c>
      <c r="N61" s="115">
        <f t="shared" si="32"/>
        <v>106.86106346483706</v>
      </c>
      <c r="O61" s="114">
        <v>1253</v>
      </c>
      <c r="P61" s="115">
        <f t="shared" si="33"/>
        <v>109.62379702537184</v>
      </c>
      <c r="Q61" s="56"/>
      <c r="R61" s="28"/>
    </row>
    <row r="62" spans="1:18" ht="15" customHeight="1" hidden="1">
      <c r="A62" s="1"/>
      <c r="B62" s="30" t="s">
        <v>45</v>
      </c>
      <c r="C62" s="31">
        <f>E62+G62+I62+K62+M62</f>
        <v>19796</v>
      </c>
      <c r="D62" s="113">
        <f aca="true" t="shared" si="35" ref="D62:D68">C62/C44*100</f>
        <v>110.6230790723666</v>
      </c>
      <c r="E62" s="114">
        <v>12212</v>
      </c>
      <c r="F62" s="115">
        <f t="shared" si="29"/>
        <v>115.85238592163931</v>
      </c>
      <c r="G62" s="31">
        <v>139</v>
      </c>
      <c r="H62" s="115">
        <f t="shared" si="30"/>
        <v>127.5229357798165</v>
      </c>
      <c r="I62" s="31">
        <v>442</v>
      </c>
      <c r="J62" s="115">
        <f t="shared" si="31"/>
        <v>113.33333333333333</v>
      </c>
      <c r="K62" s="31">
        <v>6362</v>
      </c>
      <c r="L62" s="115">
        <f t="shared" si="34"/>
        <v>105.29625951671633</v>
      </c>
      <c r="M62" s="31">
        <v>641</v>
      </c>
      <c r="N62" s="115">
        <f t="shared" si="32"/>
        <v>78.84378843788437</v>
      </c>
      <c r="O62" s="114">
        <v>1475</v>
      </c>
      <c r="P62" s="115">
        <f t="shared" si="33"/>
        <v>99.25975773889637</v>
      </c>
      <c r="Q62" s="56"/>
      <c r="R62" s="28"/>
    </row>
    <row r="63" spans="1:18" ht="15.75" customHeight="1" hidden="1">
      <c r="A63" s="1"/>
      <c r="B63" s="305" t="s">
        <v>9</v>
      </c>
      <c r="C63" s="306">
        <f>SUM(C60:C62)</f>
        <v>55353</v>
      </c>
      <c r="D63" s="307">
        <f t="shared" si="35"/>
        <v>106.840510336042</v>
      </c>
      <c r="E63" s="308">
        <f>SUM(E60:E62)</f>
        <v>33894</v>
      </c>
      <c r="F63" s="309">
        <f t="shared" si="29"/>
        <v>109.55813427287713</v>
      </c>
      <c r="G63" s="310">
        <f>SUM(G60:G62)</f>
        <v>441</v>
      </c>
      <c r="H63" s="310">
        <f t="shared" si="30"/>
        <v>119.1891891891892</v>
      </c>
      <c r="I63" s="310">
        <f>SUM(I60:I62)</f>
        <v>1144</v>
      </c>
      <c r="J63" s="310">
        <f t="shared" si="31"/>
        <v>107.01590271281572</v>
      </c>
      <c r="K63" s="310">
        <f>SUM(K60:K62)</f>
        <v>18050</v>
      </c>
      <c r="L63" s="310">
        <f t="shared" si="34"/>
        <v>103.70583165756966</v>
      </c>
      <c r="M63" s="310">
        <f>SUM(M60:M62)</f>
        <v>1824</v>
      </c>
      <c r="N63" s="307">
        <f t="shared" si="32"/>
        <v>89.94082840236686</v>
      </c>
      <c r="O63" s="311">
        <f>SUM(O60:O62)</f>
        <v>4308</v>
      </c>
      <c r="P63" s="309">
        <f t="shared" si="33"/>
        <v>105.02194051682106</v>
      </c>
      <c r="Q63" s="56"/>
      <c r="R63" s="28"/>
    </row>
    <row r="64" spans="1:18" ht="15" customHeight="1" hidden="1">
      <c r="A64" s="1"/>
      <c r="B64" s="30" t="s">
        <v>12</v>
      </c>
      <c r="C64" s="31">
        <f>E64+G64+I64+K64+M64</f>
        <v>19987</v>
      </c>
      <c r="D64" s="113">
        <f t="shared" si="35"/>
        <v>102.91967044284243</v>
      </c>
      <c r="E64" s="114">
        <v>12395</v>
      </c>
      <c r="F64" s="115">
        <f t="shared" si="29"/>
        <v>109.90423834013123</v>
      </c>
      <c r="G64" s="31">
        <v>141</v>
      </c>
      <c r="H64" s="115">
        <f t="shared" si="30"/>
        <v>90.96774193548387</v>
      </c>
      <c r="I64" s="31">
        <v>463</v>
      </c>
      <c r="J64" s="115">
        <f t="shared" si="31"/>
        <v>118.11224489795917</v>
      </c>
      <c r="K64" s="31">
        <v>6505</v>
      </c>
      <c r="L64" s="115">
        <f t="shared" si="34"/>
        <v>91.74894217207334</v>
      </c>
      <c r="M64" s="31">
        <v>483</v>
      </c>
      <c r="N64" s="115">
        <f t="shared" si="32"/>
        <v>95.64356435643563</v>
      </c>
      <c r="O64" s="114">
        <v>1530</v>
      </c>
      <c r="P64" s="115">
        <f t="shared" si="33"/>
        <v>100.26212319790302</v>
      </c>
      <c r="Q64" s="56"/>
      <c r="R64" s="28"/>
    </row>
    <row r="65" spans="1:18" ht="15" customHeight="1" hidden="1">
      <c r="A65" s="1"/>
      <c r="B65" s="30" t="s">
        <v>46</v>
      </c>
      <c r="C65" s="31">
        <f>E65+G65+I65+K65+M65</f>
        <v>20774</v>
      </c>
      <c r="D65" s="113">
        <f t="shared" si="35"/>
        <v>117.5531914893617</v>
      </c>
      <c r="E65" s="114">
        <v>13013</v>
      </c>
      <c r="F65" s="115">
        <f t="shared" si="29"/>
        <v>125.16110416466289</v>
      </c>
      <c r="G65" s="31">
        <v>178</v>
      </c>
      <c r="H65" s="115">
        <f t="shared" si="30"/>
        <v>103.48837209302326</v>
      </c>
      <c r="I65" s="31">
        <v>417</v>
      </c>
      <c r="J65" s="115">
        <f t="shared" si="31"/>
        <v>99.04988123515439</v>
      </c>
      <c r="K65" s="31">
        <v>6631</v>
      </c>
      <c r="L65" s="115">
        <f t="shared" si="34"/>
        <v>106.23197693047099</v>
      </c>
      <c r="M65" s="31">
        <v>535</v>
      </c>
      <c r="N65" s="115">
        <f t="shared" si="32"/>
        <v>121.59090909090908</v>
      </c>
      <c r="O65" s="114">
        <v>1673</v>
      </c>
      <c r="P65" s="115">
        <f t="shared" si="33"/>
        <v>113.65489130434783</v>
      </c>
      <c r="Q65" s="56"/>
      <c r="R65" s="28"/>
    </row>
    <row r="66" spans="1:18" ht="15" customHeight="1" hidden="1">
      <c r="A66" s="1"/>
      <c r="B66" s="30" t="s">
        <v>48</v>
      </c>
      <c r="C66" s="31">
        <f>E66+G66+I66+K66+M66</f>
        <v>19301</v>
      </c>
      <c r="D66" s="113">
        <f t="shared" si="35"/>
        <v>111.10407552383145</v>
      </c>
      <c r="E66" s="114">
        <v>12081</v>
      </c>
      <c r="F66" s="115">
        <f t="shared" si="29"/>
        <v>118.38314551690348</v>
      </c>
      <c r="G66" s="31">
        <v>155</v>
      </c>
      <c r="H66" s="115">
        <f t="shared" si="30"/>
        <v>111.51079136690647</v>
      </c>
      <c r="I66" s="31">
        <v>397</v>
      </c>
      <c r="J66" s="115">
        <f t="shared" si="31"/>
        <v>105.86666666666666</v>
      </c>
      <c r="K66" s="31">
        <v>6137</v>
      </c>
      <c r="L66" s="115">
        <f t="shared" si="34"/>
        <v>100.50769734687192</v>
      </c>
      <c r="M66" s="31">
        <v>531</v>
      </c>
      <c r="N66" s="115">
        <f t="shared" si="32"/>
        <v>97.07495429616088</v>
      </c>
      <c r="O66" s="114">
        <v>1386</v>
      </c>
      <c r="P66" s="115">
        <f t="shared" si="33"/>
        <v>101.6874541452678</v>
      </c>
      <c r="Q66" s="56"/>
      <c r="R66" s="28"/>
    </row>
    <row r="67" spans="1:18" ht="15.75" customHeight="1" hidden="1">
      <c r="A67" s="1"/>
      <c r="B67" s="305" t="s">
        <v>10</v>
      </c>
      <c r="C67" s="312">
        <f>SUM(C64:C66)</f>
        <v>60062</v>
      </c>
      <c r="D67" s="307">
        <f t="shared" si="35"/>
        <v>110.27834900117509</v>
      </c>
      <c r="E67" s="313">
        <f>SUM(E64:E66)</f>
        <v>37489</v>
      </c>
      <c r="F67" s="309">
        <f aca="true" t="shared" si="36" ref="F67:F84">E67/E49*100</f>
        <v>117.59410288582184</v>
      </c>
      <c r="G67" s="312">
        <f>SUM(G64:G66)</f>
        <v>474</v>
      </c>
      <c r="H67" s="309">
        <f aca="true" t="shared" si="37" ref="H67:H84">G67/G49*100</f>
        <v>101.71673819742489</v>
      </c>
      <c r="I67" s="312">
        <f>SUM(I64:I66)</f>
        <v>1277</v>
      </c>
      <c r="J67" s="309">
        <f aca="true" t="shared" si="38" ref="J67:J84">I67/I49*100</f>
        <v>107.49158249158248</v>
      </c>
      <c r="K67" s="312">
        <f>SUM(K64:K66)</f>
        <v>19273</v>
      </c>
      <c r="L67" s="309">
        <f t="shared" si="34"/>
        <v>99.1511472373701</v>
      </c>
      <c r="M67" s="312">
        <f>SUM(M64:M66)</f>
        <v>1549</v>
      </c>
      <c r="N67" s="309">
        <f aca="true" t="shared" si="39" ref="N67:N84">M67/M49*100</f>
        <v>103.82037533512064</v>
      </c>
      <c r="O67" s="313">
        <f>SUM(O64:O66)</f>
        <v>4589</v>
      </c>
      <c r="P67" s="309">
        <f aca="true" t="shared" si="40" ref="P67:P84">O67/O49*100</f>
        <v>105.22815867920201</v>
      </c>
      <c r="Q67" s="56"/>
      <c r="R67" s="28"/>
    </row>
    <row r="68" spans="1:18" ht="15.75" customHeight="1" hidden="1" thickBot="1">
      <c r="A68" s="1"/>
      <c r="B68" s="317" t="s">
        <v>47</v>
      </c>
      <c r="C68" s="318">
        <f>C63+C67</f>
        <v>115415</v>
      </c>
      <c r="D68" s="319">
        <f t="shared" si="35"/>
        <v>108.60237313334524</v>
      </c>
      <c r="E68" s="320">
        <f>E63+E67</f>
        <v>71383</v>
      </c>
      <c r="F68" s="319">
        <f t="shared" si="36"/>
        <v>113.63643599662512</v>
      </c>
      <c r="G68" s="318">
        <f>G63+G67</f>
        <v>915</v>
      </c>
      <c r="H68" s="319">
        <f t="shared" si="37"/>
        <v>109.44976076555024</v>
      </c>
      <c r="I68" s="318">
        <f>I63+I67</f>
        <v>2421</v>
      </c>
      <c r="J68" s="319">
        <f t="shared" si="38"/>
        <v>107.26628267611875</v>
      </c>
      <c r="K68" s="318">
        <f>K63+K67</f>
        <v>37323</v>
      </c>
      <c r="L68" s="319">
        <f t="shared" si="34"/>
        <v>101.30282550280923</v>
      </c>
      <c r="M68" s="318">
        <f>M63+M67</f>
        <v>3373</v>
      </c>
      <c r="N68" s="319">
        <f t="shared" si="39"/>
        <v>95.82386363636364</v>
      </c>
      <c r="O68" s="320">
        <f>O63+O67</f>
        <v>8897</v>
      </c>
      <c r="P68" s="318">
        <f t="shared" si="40"/>
        <v>105.12820512820514</v>
      </c>
      <c r="Q68" s="56"/>
      <c r="R68" s="28"/>
    </row>
    <row r="69" spans="1:18" ht="14.25" customHeight="1" hidden="1">
      <c r="A69" s="1"/>
      <c r="B69" s="62" t="s">
        <v>51</v>
      </c>
      <c r="C69" s="63">
        <f>E69+G69+I69+K69+M69</f>
        <v>19849</v>
      </c>
      <c r="D69" s="64">
        <f aca="true" t="shared" si="41" ref="D69:D84">C69/C51*100</f>
        <v>107.12974956822107</v>
      </c>
      <c r="E69" s="65">
        <v>12279</v>
      </c>
      <c r="F69" s="66">
        <f t="shared" si="36"/>
        <v>107.15594729033948</v>
      </c>
      <c r="G69" s="63">
        <v>187</v>
      </c>
      <c r="H69" s="66">
        <f t="shared" si="37"/>
        <v>142.74809160305344</v>
      </c>
      <c r="I69" s="67">
        <v>471</v>
      </c>
      <c r="J69" s="66">
        <f t="shared" si="38"/>
        <v>113.76811594202898</v>
      </c>
      <c r="K69" s="67">
        <v>6493</v>
      </c>
      <c r="L69" s="66">
        <f t="shared" si="34"/>
        <v>107.02159222020768</v>
      </c>
      <c r="M69" s="67">
        <v>419</v>
      </c>
      <c r="N69" s="66">
        <f t="shared" si="39"/>
        <v>91.68490153172867</v>
      </c>
      <c r="O69" s="35">
        <v>1402</v>
      </c>
      <c r="P69" s="66">
        <f t="shared" si="40"/>
        <v>105.41353383458647</v>
      </c>
      <c r="Q69" s="56"/>
      <c r="R69" s="28"/>
    </row>
    <row r="70" spans="1:18" ht="14.25" customHeight="1" hidden="1">
      <c r="A70" s="1"/>
      <c r="B70" s="30" t="s">
        <v>52</v>
      </c>
      <c r="C70" s="31">
        <f>E70+G70+I70+K70+M70</f>
        <v>20000</v>
      </c>
      <c r="D70" s="32">
        <f t="shared" si="41"/>
        <v>104.09076714895389</v>
      </c>
      <c r="E70" s="33">
        <v>12660</v>
      </c>
      <c r="F70" s="34">
        <f t="shared" si="36"/>
        <v>108.32548986052879</v>
      </c>
      <c r="G70" s="31">
        <v>140</v>
      </c>
      <c r="H70" s="34">
        <f t="shared" si="37"/>
        <v>93.95973154362416</v>
      </c>
      <c r="I70" s="31">
        <v>396</v>
      </c>
      <c r="J70" s="34">
        <f t="shared" si="38"/>
        <v>88.78923766816143</v>
      </c>
      <c r="K70" s="31">
        <v>6184</v>
      </c>
      <c r="L70" s="34">
        <f t="shared" si="34"/>
        <v>95.56482769278318</v>
      </c>
      <c r="M70" s="31">
        <v>620</v>
      </c>
      <c r="N70" s="34">
        <f t="shared" si="39"/>
        <v>134.49023861171366</v>
      </c>
      <c r="O70" s="33">
        <v>1373</v>
      </c>
      <c r="P70" s="115">
        <f t="shared" si="40"/>
        <v>102.7694610778443</v>
      </c>
      <c r="Q70" s="56"/>
      <c r="R70" s="28"/>
    </row>
    <row r="71" spans="1:18" ht="14.25" customHeight="1" hidden="1">
      <c r="A71" s="1"/>
      <c r="B71" s="99" t="s">
        <v>53</v>
      </c>
      <c r="C71" s="100">
        <f>E71+G71+I71+K71+M71</f>
        <v>17661</v>
      </c>
      <c r="D71" s="101">
        <f t="shared" si="41"/>
        <v>94.4842713460304</v>
      </c>
      <c r="E71" s="102">
        <v>10935</v>
      </c>
      <c r="F71" s="103">
        <f t="shared" si="36"/>
        <v>99.12972531955398</v>
      </c>
      <c r="G71" s="100">
        <v>135</v>
      </c>
      <c r="H71" s="100">
        <f t="shared" si="37"/>
        <v>85.44303797468355</v>
      </c>
      <c r="I71" s="100">
        <v>353</v>
      </c>
      <c r="J71" s="100">
        <f t="shared" si="38"/>
        <v>87.59305210918114</v>
      </c>
      <c r="K71" s="100">
        <v>5579</v>
      </c>
      <c r="L71" s="100">
        <f t="shared" si="34"/>
        <v>85.35801713586292</v>
      </c>
      <c r="M71" s="100">
        <v>659</v>
      </c>
      <c r="N71" s="101">
        <f t="shared" si="39"/>
        <v>116.84397163120568</v>
      </c>
      <c r="O71" s="102">
        <v>1446</v>
      </c>
      <c r="P71" s="103">
        <f t="shared" si="40"/>
        <v>87.58328285887342</v>
      </c>
      <c r="Q71" s="56"/>
      <c r="R71" s="28"/>
    </row>
    <row r="72" spans="1:18" ht="14.25" customHeight="1" hidden="1">
      <c r="A72" s="1"/>
      <c r="B72" s="72" t="s">
        <v>11</v>
      </c>
      <c r="C72" s="73">
        <f>SUM(C69:C71)</f>
        <v>57510</v>
      </c>
      <c r="D72" s="74">
        <f t="shared" si="41"/>
        <v>101.90665201828686</v>
      </c>
      <c r="E72" s="75">
        <f>SUM(E69:E71)</f>
        <v>35874</v>
      </c>
      <c r="F72" s="76">
        <f t="shared" si="36"/>
        <v>104.96532755946981</v>
      </c>
      <c r="G72" s="77">
        <f>SUM(G69:G71)</f>
        <v>462</v>
      </c>
      <c r="H72" s="77">
        <f t="shared" si="37"/>
        <v>105.47945205479452</v>
      </c>
      <c r="I72" s="77">
        <f>SUM(I69:I71)</f>
        <v>1220</v>
      </c>
      <c r="J72" s="77">
        <f t="shared" si="38"/>
        <v>96.59540775930324</v>
      </c>
      <c r="K72" s="77">
        <f>SUM(K69:K71)</f>
        <v>18256</v>
      </c>
      <c r="L72" s="77">
        <f t="shared" si="34"/>
        <v>95.71143965607634</v>
      </c>
      <c r="M72" s="77">
        <f>SUM(M69:M71)</f>
        <v>1698</v>
      </c>
      <c r="N72" s="74">
        <f t="shared" si="39"/>
        <v>114.5748987854251</v>
      </c>
      <c r="O72" s="78">
        <f>SUM(O69:O71)</f>
        <v>4221</v>
      </c>
      <c r="P72" s="76">
        <f t="shared" si="40"/>
        <v>97.77623349548298</v>
      </c>
      <c r="Q72" s="56"/>
      <c r="R72" s="28"/>
    </row>
    <row r="73" spans="1:18" ht="14.25" customHeight="1" hidden="1">
      <c r="A73" s="1"/>
      <c r="B73" s="43" t="s">
        <v>13</v>
      </c>
      <c r="C73" s="70">
        <f>E73+G73+I73+K73+M73</f>
        <v>16554</v>
      </c>
      <c r="D73" s="71">
        <f t="shared" si="41"/>
        <v>86.10215333402684</v>
      </c>
      <c r="E73" s="33">
        <v>10526</v>
      </c>
      <c r="F73" s="34">
        <f t="shared" si="36"/>
        <v>90.04277159965783</v>
      </c>
      <c r="G73" s="31">
        <v>182</v>
      </c>
      <c r="H73" s="44">
        <f t="shared" si="37"/>
        <v>104</v>
      </c>
      <c r="I73" s="44">
        <v>353</v>
      </c>
      <c r="J73" s="44">
        <f t="shared" si="38"/>
        <v>89.14141414141415</v>
      </c>
      <c r="K73" s="44">
        <v>4868</v>
      </c>
      <c r="L73" s="44">
        <f t="shared" si="34"/>
        <v>77.40499284464939</v>
      </c>
      <c r="M73" s="44">
        <v>625</v>
      </c>
      <c r="N73" s="46">
        <f t="shared" si="39"/>
        <v>92.45562130177515</v>
      </c>
      <c r="O73" s="47">
        <v>1398</v>
      </c>
      <c r="P73" s="48">
        <f t="shared" si="40"/>
        <v>86.61710037174721</v>
      </c>
      <c r="Q73" s="56"/>
      <c r="R73" s="28"/>
    </row>
    <row r="74" spans="1:18" ht="14.25" customHeight="1" hidden="1">
      <c r="A74" s="1"/>
      <c r="B74" s="30" t="s">
        <v>54</v>
      </c>
      <c r="C74" s="31">
        <f>E74+G74+I74+K74+M74</f>
        <v>16387</v>
      </c>
      <c r="D74" s="32">
        <f t="shared" si="41"/>
        <v>94.25399746922811</v>
      </c>
      <c r="E74" s="33">
        <v>10649</v>
      </c>
      <c r="F74" s="34">
        <f t="shared" si="36"/>
        <v>99.15270018621975</v>
      </c>
      <c r="G74" s="31">
        <v>97</v>
      </c>
      <c r="H74" s="34">
        <f t="shared" si="37"/>
        <v>85.08771929824562</v>
      </c>
      <c r="I74" s="31">
        <v>301</v>
      </c>
      <c r="J74" s="34">
        <f t="shared" si="38"/>
        <v>80.4812834224599</v>
      </c>
      <c r="K74" s="31">
        <v>4827</v>
      </c>
      <c r="L74" s="34">
        <f t="shared" si="34"/>
        <v>85.99679315873864</v>
      </c>
      <c r="M74" s="31">
        <v>513</v>
      </c>
      <c r="N74" s="34">
        <f t="shared" si="39"/>
        <v>94.12844036697248</v>
      </c>
      <c r="O74" s="33">
        <v>1482</v>
      </c>
      <c r="P74" s="115">
        <f t="shared" si="40"/>
        <v>115.15151515151516</v>
      </c>
      <c r="Q74" s="56"/>
      <c r="R74" s="28"/>
    </row>
    <row r="75" spans="1:18" ht="14.25" customHeight="1" hidden="1">
      <c r="A75" s="1"/>
      <c r="B75" s="99" t="s">
        <v>55</v>
      </c>
      <c r="C75" s="100">
        <f>E75+G75+I75+K75+M75</f>
        <v>16579</v>
      </c>
      <c r="D75" s="101">
        <f t="shared" si="41"/>
        <v>82.6470588235294</v>
      </c>
      <c r="E75" s="102">
        <v>10356</v>
      </c>
      <c r="F75" s="103">
        <f t="shared" si="36"/>
        <v>83.52286474715703</v>
      </c>
      <c r="G75" s="100">
        <v>105</v>
      </c>
      <c r="H75" s="103">
        <f t="shared" si="37"/>
        <v>91.30434782608695</v>
      </c>
      <c r="I75" s="100">
        <v>347</v>
      </c>
      <c r="J75" s="103">
        <f t="shared" si="38"/>
        <v>80.51044083526682</v>
      </c>
      <c r="K75" s="100">
        <v>5271</v>
      </c>
      <c r="L75" s="103">
        <f t="shared" si="34"/>
        <v>77.16293368467282</v>
      </c>
      <c r="M75" s="100">
        <v>500</v>
      </c>
      <c r="N75" s="103">
        <f t="shared" si="39"/>
        <v>176.05633802816902</v>
      </c>
      <c r="O75" s="102">
        <v>1479</v>
      </c>
      <c r="P75" s="103">
        <f t="shared" si="40"/>
        <v>100.47554347826086</v>
      </c>
      <c r="Q75" s="56"/>
      <c r="R75" s="28"/>
    </row>
    <row r="76" spans="1:18" ht="14.25" customHeight="1" hidden="1">
      <c r="A76" s="1"/>
      <c r="B76" s="72" t="s">
        <v>8</v>
      </c>
      <c r="C76" s="73">
        <f>SUM(C73:C75)</f>
        <v>49520</v>
      </c>
      <c r="D76" s="74">
        <f t="shared" si="41"/>
        <v>87.38001129305476</v>
      </c>
      <c r="E76" s="75">
        <f>SUM(E73:E75)</f>
        <v>31531</v>
      </c>
      <c r="F76" s="76">
        <f t="shared" si="36"/>
        <v>90.5308794395475</v>
      </c>
      <c r="G76" s="77">
        <f>SUM(G73:G75)</f>
        <v>384</v>
      </c>
      <c r="H76" s="77">
        <f t="shared" si="37"/>
        <v>95.04950495049505</v>
      </c>
      <c r="I76" s="77">
        <f>SUM(I73:I75)</f>
        <v>1001</v>
      </c>
      <c r="J76" s="77">
        <f t="shared" si="38"/>
        <v>83.34721065778517</v>
      </c>
      <c r="K76" s="77">
        <f>SUM(K73:K75)</f>
        <v>14966</v>
      </c>
      <c r="L76" s="77">
        <f t="shared" si="34"/>
        <v>79.89110126514707</v>
      </c>
      <c r="M76" s="77">
        <f>SUM(M73:M75)</f>
        <v>1638</v>
      </c>
      <c r="N76" s="74">
        <f t="shared" si="39"/>
        <v>108.83720930232559</v>
      </c>
      <c r="O76" s="78">
        <f>SUM(O73:O75)</f>
        <v>4359</v>
      </c>
      <c r="P76" s="76">
        <f>O76/O58*100</f>
        <v>99.67985364738166</v>
      </c>
      <c r="Q76" s="56"/>
      <c r="R76" s="28"/>
    </row>
    <row r="77" spans="1:18" ht="14.25" customHeight="1" hidden="1">
      <c r="A77" s="1"/>
      <c r="B77" s="79" t="s">
        <v>56</v>
      </c>
      <c r="C77" s="80">
        <f>C72+C76</f>
        <v>107030</v>
      </c>
      <c r="D77" s="68">
        <f t="shared" si="41"/>
        <v>94.62804802574576</v>
      </c>
      <c r="E77" s="81">
        <f>E72+E76</f>
        <v>67405</v>
      </c>
      <c r="F77" s="68">
        <f t="shared" si="36"/>
        <v>97.67991189171956</v>
      </c>
      <c r="G77" s="80">
        <f>G72+G76</f>
        <v>846</v>
      </c>
      <c r="H77" s="68">
        <f t="shared" si="37"/>
        <v>100.4750593824228</v>
      </c>
      <c r="I77" s="80">
        <f>I72+I76</f>
        <v>2221</v>
      </c>
      <c r="J77" s="68">
        <f t="shared" si="38"/>
        <v>90.13798701298701</v>
      </c>
      <c r="K77" s="80">
        <f>K72+K76</f>
        <v>33222</v>
      </c>
      <c r="L77" s="68">
        <f t="shared" si="34"/>
        <v>87.87261618218848</v>
      </c>
      <c r="M77" s="80">
        <f>M72+M76</f>
        <v>3336</v>
      </c>
      <c r="N77" s="68">
        <f t="shared" si="39"/>
        <v>111.68396384332107</v>
      </c>
      <c r="O77" s="69">
        <f>O72+O76</f>
        <v>8580</v>
      </c>
      <c r="P77" s="191">
        <f t="shared" si="40"/>
        <v>98.73417721518987</v>
      </c>
      <c r="Q77" s="56"/>
      <c r="R77" s="28"/>
    </row>
    <row r="78" spans="1:18" ht="14.25" customHeight="1" hidden="1">
      <c r="A78" s="1"/>
      <c r="B78" s="30" t="s">
        <v>14</v>
      </c>
      <c r="C78" s="31">
        <f>E78+G78+I78+K78+M78</f>
        <v>15051</v>
      </c>
      <c r="D78" s="32">
        <f t="shared" si="41"/>
        <v>80.55124431362056</v>
      </c>
      <c r="E78" s="33">
        <v>9059</v>
      </c>
      <c r="F78" s="34">
        <f t="shared" si="36"/>
        <v>79.00061044737072</v>
      </c>
      <c r="G78" s="31">
        <v>116</v>
      </c>
      <c r="H78" s="34">
        <f t="shared" si="37"/>
        <v>65.9090909090909</v>
      </c>
      <c r="I78" s="31">
        <v>304</v>
      </c>
      <c r="J78" s="34">
        <f t="shared" si="38"/>
        <v>80.42328042328042</v>
      </c>
      <c r="K78" s="31">
        <v>5101</v>
      </c>
      <c r="L78" s="34">
        <v>94</v>
      </c>
      <c r="M78" s="31">
        <v>471</v>
      </c>
      <c r="N78" s="34">
        <f t="shared" si="39"/>
        <v>84.10714285714286</v>
      </c>
      <c r="O78" s="33">
        <v>1357</v>
      </c>
      <c r="P78" s="115">
        <f t="shared" si="40"/>
        <v>85.8860759493671</v>
      </c>
      <c r="Q78" s="56"/>
      <c r="R78" s="28"/>
    </row>
    <row r="79" spans="1:18" ht="14.25" customHeight="1" hidden="1">
      <c r="A79" s="1"/>
      <c r="B79" s="30" t="s">
        <v>57</v>
      </c>
      <c r="C79" s="31">
        <f>E79+G79+I79+K79+M79</f>
        <v>14506</v>
      </c>
      <c r="D79" s="32">
        <f t="shared" si="41"/>
        <v>85.97676623992413</v>
      </c>
      <c r="E79" s="33">
        <v>8783</v>
      </c>
      <c r="F79" s="34">
        <f t="shared" si="36"/>
        <v>85.98139990210476</v>
      </c>
      <c r="G79" s="31">
        <v>85</v>
      </c>
      <c r="H79" s="34">
        <f t="shared" si="37"/>
        <v>67.46031746031747</v>
      </c>
      <c r="I79" s="31">
        <v>298</v>
      </c>
      <c r="J79" s="34">
        <f t="shared" si="38"/>
        <v>91.9753086419753</v>
      </c>
      <c r="K79" s="31">
        <v>4960</v>
      </c>
      <c r="L79" s="34">
        <f aca="true" t="shared" si="42" ref="L79:L95">K79/K61*100</f>
        <v>88.82521489971347</v>
      </c>
      <c r="M79" s="31">
        <v>380</v>
      </c>
      <c r="N79" s="34">
        <f t="shared" si="39"/>
        <v>60.99518459069021</v>
      </c>
      <c r="O79" s="33">
        <v>990</v>
      </c>
      <c r="P79" s="115">
        <f t="shared" si="40"/>
        <v>79.01037509976058</v>
      </c>
      <c r="Q79" s="56"/>
      <c r="R79" s="28"/>
    </row>
    <row r="80" spans="1:18" ht="14.25" customHeight="1" hidden="1">
      <c r="A80" s="1"/>
      <c r="B80" s="99" t="s">
        <v>58</v>
      </c>
      <c r="C80" s="100">
        <f>E80+G80+I80+K80+M80</f>
        <v>17612</v>
      </c>
      <c r="D80" s="101">
        <f t="shared" si="41"/>
        <v>88.96746817538896</v>
      </c>
      <c r="E80" s="102">
        <v>10528</v>
      </c>
      <c r="F80" s="103">
        <f t="shared" si="36"/>
        <v>86.2102849656076</v>
      </c>
      <c r="G80" s="100">
        <v>119</v>
      </c>
      <c r="H80" s="103">
        <f t="shared" si="37"/>
        <v>85.61151079136691</v>
      </c>
      <c r="I80" s="100">
        <v>388</v>
      </c>
      <c r="J80" s="103">
        <f t="shared" si="38"/>
        <v>87.78280542986425</v>
      </c>
      <c r="K80" s="100">
        <v>6100</v>
      </c>
      <c r="L80" s="103">
        <f t="shared" si="42"/>
        <v>95.88179817667401</v>
      </c>
      <c r="M80" s="100">
        <v>477</v>
      </c>
      <c r="N80" s="103">
        <f t="shared" si="39"/>
        <v>74.41497659906396</v>
      </c>
      <c r="O80" s="102">
        <v>1387</v>
      </c>
      <c r="P80" s="103">
        <f t="shared" si="40"/>
        <v>94.03389830508475</v>
      </c>
      <c r="Q80" s="56"/>
      <c r="R80" s="28"/>
    </row>
    <row r="81" spans="1:18" ht="14.25" customHeight="1" hidden="1">
      <c r="A81" s="1"/>
      <c r="B81" s="72" t="s">
        <v>9</v>
      </c>
      <c r="C81" s="73">
        <f>SUM(C78:C80)</f>
        <v>47169</v>
      </c>
      <c r="D81" s="74">
        <f t="shared" si="41"/>
        <v>85.21489350170722</v>
      </c>
      <c r="E81" s="75">
        <f>SUM(E78:E80)</f>
        <v>28370</v>
      </c>
      <c r="F81" s="76">
        <f t="shared" si="36"/>
        <v>83.70213017053165</v>
      </c>
      <c r="G81" s="77">
        <f>SUM(G78:G80)</f>
        <v>320</v>
      </c>
      <c r="H81" s="77">
        <f t="shared" si="37"/>
        <v>72.56235827664399</v>
      </c>
      <c r="I81" s="77">
        <f>SUM(I78:I80)</f>
        <v>990</v>
      </c>
      <c r="J81" s="77">
        <f t="shared" si="38"/>
        <v>86.53846153846155</v>
      </c>
      <c r="K81" s="77">
        <f>SUM(K78:K80)</f>
        <v>16161</v>
      </c>
      <c r="L81" s="77">
        <f t="shared" si="42"/>
        <v>89.53462603878116</v>
      </c>
      <c r="M81" s="77">
        <f>SUM(M78:M80)</f>
        <v>1328</v>
      </c>
      <c r="N81" s="74">
        <f t="shared" si="39"/>
        <v>72.80701754385966</v>
      </c>
      <c r="O81" s="78">
        <f>SUM(O78:O80)</f>
        <v>3734</v>
      </c>
      <c r="P81" s="76">
        <f t="shared" si="40"/>
        <v>86.67595171773445</v>
      </c>
      <c r="Q81" s="56"/>
      <c r="R81" s="28"/>
    </row>
    <row r="82" spans="1:18" ht="14.25" customHeight="1" hidden="1">
      <c r="A82" s="1"/>
      <c r="B82" s="30" t="s">
        <v>12</v>
      </c>
      <c r="C82" s="31">
        <f>E82+G82+I82+K82+M82</f>
        <v>18068</v>
      </c>
      <c r="D82" s="32">
        <f t="shared" si="41"/>
        <v>90.39875919347577</v>
      </c>
      <c r="E82" s="33">
        <v>11003</v>
      </c>
      <c r="F82" s="34">
        <f t="shared" si="36"/>
        <v>88.76966518757563</v>
      </c>
      <c r="G82" s="31">
        <v>123</v>
      </c>
      <c r="H82" s="34">
        <f t="shared" si="37"/>
        <v>87.2340425531915</v>
      </c>
      <c r="I82" s="31">
        <v>404</v>
      </c>
      <c r="J82" s="34">
        <f t="shared" si="38"/>
        <v>87.25701943844493</v>
      </c>
      <c r="K82" s="31">
        <v>6018</v>
      </c>
      <c r="L82" s="34">
        <f t="shared" si="42"/>
        <v>92.51345119139124</v>
      </c>
      <c r="M82" s="31">
        <v>520</v>
      </c>
      <c r="N82" s="34">
        <f t="shared" si="39"/>
        <v>107.66045548654245</v>
      </c>
      <c r="O82" s="33">
        <v>1361</v>
      </c>
      <c r="P82" s="115">
        <f t="shared" si="40"/>
        <v>88.95424836601306</v>
      </c>
      <c r="Q82" s="56"/>
      <c r="R82" s="28"/>
    </row>
    <row r="83" spans="1:18" ht="14.25" customHeight="1" hidden="1">
      <c r="A83" s="1"/>
      <c r="B83" s="30" t="s">
        <v>59</v>
      </c>
      <c r="C83" s="31">
        <f>E83+G83+I83+K83+M83</f>
        <v>18875</v>
      </c>
      <c r="D83" s="32">
        <f t="shared" si="41"/>
        <v>90.85876576489844</v>
      </c>
      <c r="E83" s="33">
        <v>11693</v>
      </c>
      <c r="F83" s="34">
        <f t="shared" si="36"/>
        <v>89.85629754860524</v>
      </c>
      <c r="G83" s="31">
        <v>125</v>
      </c>
      <c r="H83" s="34">
        <f t="shared" si="37"/>
        <v>70.2247191011236</v>
      </c>
      <c r="I83" s="31">
        <v>355</v>
      </c>
      <c r="J83" s="34">
        <f t="shared" si="38"/>
        <v>85.13189448441247</v>
      </c>
      <c r="K83" s="31">
        <v>6178</v>
      </c>
      <c r="L83" s="34">
        <f t="shared" si="42"/>
        <v>93.16845121399487</v>
      </c>
      <c r="M83" s="31">
        <v>524</v>
      </c>
      <c r="N83" s="34">
        <f t="shared" si="39"/>
        <v>97.94392523364486</v>
      </c>
      <c r="O83" s="33">
        <v>1440</v>
      </c>
      <c r="P83" s="115">
        <f t="shared" si="40"/>
        <v>86.07292289300658</v>
      </c>
      <c r="Q83" s="56"/>
      <c r="R83" s="28"/>
    </row>
    <row r="84" spans="1:18" ht="14.25" customHeight="1" hidden="1">
      <c r="A84" s="1"/>
      <c r="B84" s="99" t="s">
        <v>60</v>
      </c>
      <c r="C84" s="100">
        <f>E84+G84+I84+K84+M84</f>
        <v>16318</v>
      </c>
      <c r="D84" s="101">
        <f t="shared" si="41"/>
        <v>84.54484223615357</v>
      </c>
      <c r="E84" s="102">
        <v>10301</v>
      </c>
      <c r="F84" s="103">
        <f t="shared" si="36"/>
        <v>85.26612035427532</v>
      </c>
      <c r="G84" s="100">
        <v>117</v>
      </c>
      <c r="H84" s="103">
        <f t="shared" si="37"/>
        <v>75.48387096774194</v>
      </c>
      <c r="I84" s="100">
        <v>346</v>
      </c>
      <c r="J84" s="103">
        <f t="shared" si="38"/>
        <v>87.1536523929471</v>
      </c>
      <c r="K84" s="100">
        <v>5193</v>
      </c>
      <c r="L84" s="103">
        <f t="shared" si="42"/>
        <v>84.61789147792081</v>
      </c>
      <c r="M84" s="100">
        <v>361</v>
      </c>
      <c r="N84" s="103">
        <f t="shared" si="39"/>
        <v>67.984934086629</v>
      </c>
      <c r="O84" s="102">
        <v>1336</v>
      </c>
      <c r="P84" s="103">
        <f t="shared" si="40"/>
        <v>96.3924963924964</v>
      </c>
      <c r="Q84" s="56"/>
      <c r="R84" s="28"/>
    </row>
    <row r="85" spans="1:18" ht="14.25" customHeight="1" hidden="1">
      <c r="A85" s="1"/>
      <c r="B85" s="72" t="s">
        <v>10</v>
      </c>
      <c r="C85" s="82">
        <f>SUM(C82:C84)</f>
        <v>53261</v>
      </c>
      <c r="D85" s="74">
        <f aca="true" t="shared" si="43" ref="D85:D94">C85/C67*100</f>
        <v>88.67670074256601</v>
      </c>
      <c r="E85" s="83">
        <f>SUM(E82:E84)</f>
        <v>32997</v>
      </c>
      <c r="F85" s="76">
        <f aca="true" t="shared" si="44" ref="F85:F92">E85/E67*100</f>
        <v>88.01781856011097</v>
      </c>
      <c r="G85" s="82">
        <f>SUM(G82:G84)</f>
        <v>365</v>
      </c>
      <c r="H85" s="76">
        <f aca="true" t="shared" si="45" ref="H85:H96">G85/G67*100</f>
        <v>77.0042194092827</v>
      </c>
      <c r="I85" s="82">
        <f>SUM(I82:I84)</f>
        <v>1105</v>
      </c>
      <c r="J85" s="76">
        <f aca="true" t="shared" si="46" ref="J85:J95">I85/I67*100</f>
        <v>86.530931871574</v>
      </c>
      <c r="K85" s="82">
        <f>SUM(K82:K84)</f>
        <v>17389</v>
      </c>
      <c r="L85" s="76">
        <f t="shared" si="42"/>
        <v>90.22466663207595</v>
      </c>
      <c r="M85" s="82">
        <f>SUM(M82:M84)</f>
        <v>1405</v>
      </c>
      <c r="N85" s="76">
        <f aca="true" t="shared" si="47" ref="N85:N95">M85/M67*100</f>
        <v>90.7036797934151</v>
      </c>
      <c r="O85" s="83">
        <f>SUM(O82:O84)</f>
        <v>4137</v>
      </c>
      <c r="P85" s="76">
        <f aca="true" t="shared" si="48" ref="P85:P93">O85/O67*100</f>
        <v>90.1503595554587</v>
      </c>
      <c r="Q85" s="56"/>
      <c r="R85" s="28"/>
    </row>
    <row r="86" spans="1:18" ht="14.25" customHeight="1" hidden="1" thickBot="1">
      <c r="A86" s="1"/>
      <c r="B86" s="84" t="s">
        <v>61</v>
      </c>
      <c r="C86" s="85">
        <f>C81+C85</f>
        <v>100430</v>
      </c>
      <c r="D86" s="86">
        <f t="shared" si="43"/>
        <v>87.0164190096608</v>
      </c>
      <c r="E86" s="87">
        <f>E81+E85</f>
        <v>61367</v>
      </c>
      <c r="F86" s="86">
        <f t="shared" si="44"/>
        <v>85.96864799742235</v>
      </c>
      <c r="G86" s="85">
        <f>G81+G85</f>
        <v>685</v>
      </c>
      <c r="H86" s="86">
        <f t="shared" si="45"/>
        <v>74.86338797814209</v>
      </c>
      <c r="I86" s="85">
        <f>I81+I85</f>
        <v>2095</v>
      </c>
      <c r="J86" s="86">
        <f t="shared" si="46"/>
        <v>86.53448988021478</v>
      </c>
      <c r="K86" s="85">
        <f>K81+K85</f>
        <v>33550</v>
      </c>
      <c r="L86" s="86">
        <f t="shared" si="42"/>
        <v>89.89095195991747</v>
      </c>
      <c r="M86" s="85">
        <f>M81+M85</f>
        <v>2733</v>
      </c>
      <c r="N86" s="86">
        <f t="shared" si="47"/>
        <v>81.02579306255558</v>
      </c>
      <c r="O86" s="87">
        <f>O81+O85</f>
        <v>7871</v>
      </c>
      <c r="P86" s="85">
        <f t="shared" si="48"/>
        <v>88.46802292907722</v>
      </c>
      <c r="Q86" s="56"/>
      <c r="R86" s="28"/>
    </row>
    <row r="87" spans="1:18" ht="14.25" customHeight="1" hidden="1">
      <c r="A87" s="1"/>
      <c r="B87" s="62" t="s">
        <v>62</v>
      </c>
      <c r="C87" s="63">
        <f>E87+G87+I87+K87+M87</f>
        <v>16655</v>
      </c>
      <c r="D87" s="64">
        <f t="shared" si="43"/>
        <v>83.90850924479822</v>
      </c>
      <c r="E87" s="65">
        <v>10301</v>
      </c>
      <c r="F87" s="66">
        <f t="shared" si="44"/>
        <v>83.89119635149443</v>
      </c>
      <c r="G87" s="63">
        <v>123</v>
      </c>
      <c r="H87" s="66">
        <f t="shared" si="45"/>
        <v>65.77540106951871</v>
      </c>
      <c r="I87" s="67">
        <v>327</v>
      </c>
      <c r="J87" s="66">
        <f t="shared" si="46"/>
        <v>69.42675159235668</v>
      </c>
      <c r="K87" s="67">
        <v>5602</v>
      </c>
      <c r="L87" s="66">
        <f t="shared" si="42"/>
        <v>86.27752964731249</v>
      </c>
      <c r="M87" s="67">
        <v>302</v>
      </c>
      <c r="N87" s="66">
        <f t="shared" si="47"/>
        <v>72.0763723150358</v>
      </c>
      <c r="O87" s="35">
        <v>1297</v>
      </c>
      <c r="P87" s="66">
        <f t="shared" si="48"/>
        <v>92.51069900142653</v>
      </c>
      <c r="Q87" s="56"/>
      <c r="R87" s="28"/>
    </row>
    <row r="88" spans="1:18" ht="14.25" customHeight="1" hidden="1">
      <c r="A88" s="1"/>
      <c r="B88" s="30" t="s">
        <v>63</v>
      </c>
      <c r="C88" s="31">
        <f>E88+G88+I88+K88+M88</f>
        <v>18260</v>
      </c>
      <c r="D88" s="32">
        <f t="shared" si="43"/>
        <v>91.3</v>
      </c>
      <c r="E88" s="33">
        <v>11491</v>
      </c>
      <c r="F88" s="34">
        <f t="shared" si="44"/>
        <v>90.76619273301738</v>
      </c>
      <c r="G88" s="31">
        <v>131</v>
      </c>
      <c r="H88" s="34">
        <f t="shared" si="45"/>
        <v>93.57142857142857</v>
      </c>
      <c r="I88" s="31">
        <v>330</v>
      </c>
      <c r="J88" s="34">
        <f t="shared" si="46"/>
        <v>83.33333333333334</v>
      </c>
      <c r="K88" s="31">
        <v>5983</v>
      </c>
      <c r="L88" s="34">
        <f t="shared" si="42"/>
        <v>96.7496765847348</v>
      </c>
      <c r="M88" s="31">
        <v>325</v>
      </c>
      <c r="N88" s="34">
        <f t="shared" si="47"/>
        <v>52.41935483870967</v>
      </c>
      <c r="O88" s="33">
        <v>1188</v>
      </c>
      <c r="P88" s="115">
        <f t="shared" si="48"/>
        <v>86.52585579024034</v>
      </c>
      <c r="Q88" s="56"/>
      <c r="R88" s="28"/>
    </row>
    <row r="89" spans="1:18" ht="14.25" customHeight="1" hidden="1">
      <c r="A89" s="1"/>
      <c r="B89" s="99" t="s">
        <v>64</v>
      </c>
      <c r="C89" s="100">
        <f>E89+G89+I89+K89+M89</f>
        <v>19117</v>
      </c>
      <c r="D89" s="101">
        <f t="shared" si="43"/>
        <v>108.24415378517638</v>
      </c>
      <c r="E89" s="102">
        <v>11970</v>
      </c>
      <c r="F89" s="103">
        <f t="shared" si="44"/>
        <v>109.46502057613168</v>
      </c>
      <c r="G89" s="100">
        <v>108</v>
      </c>
      <c r="H89" s="100">
        <f t="shared" si="45"/>
        <v>80</v>
      </c>
      <c r="I89" s="100">
        <v>371</v>
      </c>
      <c r="J89" s="100">
        <f t="shared" si="46"/>
        <v>105.09915014164307</v>
      </c>
      <c r="K89" s="100">
        <v>6139</v>
      </c>
      <c r="L89" s="100">
        <f t="shared" si="42"/>
        <v>110.03764115432872</v>
      </c>
      <c r="M89" s="100">
        <v>529</v>
      </c>
      <c r="N89" s="101">
        <f t="shared" si="47"/>
        <v>80.2731411229135</v>
      </c>
      <c r="O89" s="102">
        <v>1370</v>
      </c>
      <c r="P89" s="103">
        <f t="shared" si="48"/>
        <v>94.74412171507606</v>
      </c>
      <c r="Q89" s="56"/>
      <c r="R89" s="28"/>
    </row>
    <row r="90" spans="1:18" ht="14.25" customHeight="1" hidden="1">
      <c r="A90" s="1"/>
      <c r="B90" s="104" t="s">
        <v>11</v>
      </c>
      <c r="C90" s="267">
        <f>SUM(C87:C89)</f>
        <v>54032</v>
      </c>
      <c r="D90" s="106">
        <f t="shared" si="43"/>
        <v>93.95235611198054</v>
      </c>
      <c r="E90" s="268">
        <f>SUM(E87:E89)</f>
        <v>33762</v>
      </c>
      <c r="F90" s="108">
        <f t="shared" si="44"/>
        <v>94.11272788091654</v>
      </c>
      <c r="G90" s="269">
        <f>SUM(G87:G89)</f>
        <v>362</v>
      </c>
      <c r="H90" s="269">
        <f t="shared" si="45"/>
        <v>78.35497835497836</v>
      </c>
      <c r="I90" s="269">
        <f>SUM(I87:I89)</f>
        <v>1028</v>
      </c>
      <c r="J90" s="269">
        <f t="shared" si="46"/>
        <v>84.26229508196721</v>
      </c>
      <c r="K90" s="269">
        <f>SUM(K87:K89)</f>
        <v>17724</v>
      </c>
      <c r="L90" s="269">
        <f t="shared" si="42"/>
        <v>97.08588957055214</v>
      </c>
      <c r="M90" s="269">
        <f>SUM(M87:M89)</f>
        <v>1156</v>
      </c>
      <c r="N90" s="106">
        <f t="shared" si="47"/>
        <v>68.08009422850412</v>
      </c>
      <c r="O90" s="270">
        <f>SUM(O87:O89)</f>
        <v>3855</v>
      </c>
      <c r="P90" s="108">
        <f t="shared" si="48"/>
        <v>91.32906894100924</v>
      </c>
      <c r="Q90" s="56"/>
      <c r="R90" s="28"/>
    </row>
    <row r="91" spans="1:18" ht="14.25" customHeight="1" hidden="1">
      <c r="A91" s="1"/>
      <c r="B91" s="43" t="s">
        <v>13</v>
      </c>
      <c r="C91" s="70">
        <f>E91+G91+I91+K91+M91</f>
        <v>19634</v>
      </c>
      <c r="D91" s="71">
        <f t="shared" si="43"/>
        <v>118.60577503926544</v>
      </c>
      <c r="E91" s="33">
        <v>12339</v>
      </c>
      <c r="F91" s="34">
        <f t="shared" si="44"/>
        <v>117.22401672050162</v>
      </c>
      <c r="G91" s="31">
        <v>227</v>
      </c>
      <c r="H91" s="44">
        <f t="shared" si="45"/>
        <v>124.72527472527473</v>
      </c>
      <c r="I91" s="44">
        <v>356</v>
      </c>
      <c r="J91" s="44">
        <f t="shared" si="46"/>
        <v>100.84985835694052</v>
      </c>
      <c r="K91" s="44">
        <v>6142</v>
      </c>
      <c r="L91" s="44">
        <f t="shared" si="42"/>
        <v>126.1709120788825</v>
      </c>
      <c r="M91" s="44">
        <v>570</v>
      </c>
      <c r="N91" s="46">
        <f t="shared" si="47"/>
        <v>91.2</v>
      </c>
      <c r="O91" s="47">
        <v>1496</v>
      </c>
      <c r="P91" s="48">
        <f t="shared" si="48"/>
        <v>107.01001430615165</v>
      </c>
      <c r="Q91" s="56"/>
      <c r="R91" s="28"/>
    </row>
    <row r="92" spans="1:18" ht="14.25" customHeight="1" hidden="1">
      <c r="A92" s="1"/>
      <c r="B92" s="30" t="s">
        <v>65</v>
      </c>
      <c r="C92" s="31">
        <f>E92+G92+I92+K92+M92</f>
        <v>16886</v>
      </c>
      <c r="D92" s="32">
        <f t="shared" si="43"/>
        <v>103.04509672301214</v>
      </c>
      <c r="E92" s="33">
        <v>10399</v>
      </c>
      <c r="F92" s="34">
        <f t="shared" si="44"/>
        <v>97.65236172410555</v>
      </c>
      <c r="G92" s="31">
        <v>92</v>
      </c>
      <c r="H92" s="34">
        <f t="shared" si="45"/>
        <v>94.84536082474226</v>
      </c>
      <c r="I92" s="31">
        <v>299</v>
      </c>
      <c r="J92" s="34">
        <f t="shared" si="46"/>
        <v>99.33554817275747</v>
      </c>
      <c r="K92" s="31">
        <v>5489</v>
      </c>
      <c r="L92" s="34">
        <f t="shared" si="42"/>
        <v>113.71452247772945</v>
      </c>
      <c r="M92" s="31">
        <v>607</v>
      </c>
      <c r="N92" s="34">
        <f t="shared" si="47"/>
        <v>118.32358674463939</v>
      </c>
      <c r="O92" s="33">
        <v>1369</v>
      </c>
      <c r="P92" s="115">
        <f t="shared" si="48"/>
        <v>92.37516869095816</v>
      </c>
      <c r="Q92" s="56"/>
      <c r="R92" s="28"/>
    </row>
    <row r="93" spans="1:18" ht="14.25" customHeight="1" hidden="1">
      <c r="A93" s="1"/>
      <c r="B93" s="99" t="s">
        <v>66</v>
      </c>
      <c r="C93" s="100">
        <f>E93+G93+I93+K93+M93</f>
        <v>16283</v>
      </c>
      <c r="D93" s="101">
        <f t="shared" si="43"/>
        <v>98.21460884251161</v>
      </c>
      <c r="E93" s="102">
        <v>10362</v>
      </c>
      <c r="F93" s="103">
        <f aca="true" t="shared" si="49" ref="F93:F100">E93/E75*100</f>
        <v>100.05793742757822</v>
      </c>
      <c r="G93" s="100">
        <v>116</v>
      </c>
      <c r="H93" s="103">
        <f t="shared" si="45"/>
        <v>110.47619047619048</v>
      </c>
      <c r="I93" s="100">
        <v>356</v>
      </c>
      <c r="J93" s="103">
        <f t="shared" si="46"/>
        <v>102.59365994236312</v>
      </c>
      <c r="K93" s="100">
        <v>5229</v>
      </c>
      <c r="L93" s="103">
        <f t="shared" si="42"/>
        <v>99.20318725099602</v>
      </c>
      <c r="M93" s="100">
        <v>220</v>
      </c>
      <c r="N93" s="103">
        <f t="shared" si="47"/>
        <v>44</v>
      </c>
      <c r="O93" s="102">
        <v>1276</v>
      </c>
      <c r="P93" s="103">
        <f t="shared" si="48"/>
        <v>86.27450980392157</v>
      </c>
      <c r="Q93" s="56"/>
      <c r="R93" s="28"/>
    </row>
    <row r="94" spans="1:18" ht="14.25" customHeight="1" hidden="1">
      <c r="A94" s="1"/>
      <c r="B94" s="104" t="s">
        <v>8</v>
      </c>
      <c r="C94" s="267">
        <f>SUM(C91:C93)</f>
        <v>52803</v>
      </c>
      <c r="D94" s="106">
        <f t="shared" si="43"/>
        <v>106.62964458804522</v>
      </c>
      <c r="E94" s="268">
        <f>SUM(E91:E93)</f>
        <v>33100</v>
      </c>
      <c r="F94" s="108">
        <f t="shared" si="49"/>
        <v>104.97605531064667</v>
      </c>
      <c r="G94" s="269">
        <f>SUM(G91:G93)</f>
        <v>435</v>
      </c>
      <c r="H94" s="269">
        <f t="shared" si="45"/>
        <v>113.28125</v>
      </c>
      <c r="I94" s="269">
        <f>SUM(I91:I93)</f>
        <v>1011</v>
      </c>
      <c r="J94" s="269">
        <f t="shared" si="46"/>
        <v>100.99900099900101</v>
      </c>
      <c r="K94" s="269">
        <f>SUM(K91:K93)</f>
        <v>16860</v>
      </c>
      <c r="L94" s="269">
        <f t="shared" si="42"/>
        <v>112.65535213149806</v>
      </c>
      <c r="M94" s="269">
        <f>SUM(M91:M93)</f>
        <v>1397</v>
      </c>
      <c r="N94" s="106">
        <f t="shared" si="47"/>
        <v>85.28693528693529</v>
      </c>
      <c r="O94" s="270">
        <f>SUM(O91:O93)</f>
        <v>4141</v>
      </c>
      <c r="P94" s="108">
        <f aca="true" t="shared" si="50" ref="P94:P103">O94/O76*100</f>
        <v>94.99885294792384</v>
      </c>
      <c r="Q94" s="56"/>
      <c r="R94" s="28"/>
    </row>
    <row r="95" spans="1:18" ht="14.25" customHeight="1" hidden="1">
      <c r="A95" s="1"/>
      <c r="B95" s="271" t="s">
        <v>67</v>
      </c>
      <c r="C95" s="258">
        <f>C90+C94</f>
        <v>106835</v>
      </c>
      <c r="D95" s="272">
        <f aca="true" t="shared" si="51" ref="D95:D104">C95/C77*100</f>
        <v>99.81780809118939</v>
      </c>
      <c r="E95" s="273">
        <f>E90+E94</f>
        <v>66862</v>
      </c>
      <c r="F95" s="272">
        <f t="shared" si="49"/>
        <v>99.19442177879979</v>
      </c>
      <c r="G95" s="258">
        <f>G90+G94</f>
        <v>797</v>
      </c>
      <c r="H95" s="272">
        <f t="shared" si="45"/>
        <v>94.2080378250591</v>
      </c>
      <c r="I95" s="258">
        <f>I90+I94</f>
        <v>2039</v>
      </c>
      <c r="J95" s="272">
        <f t="shared" si="46"/>
        <v>91.80549302116164</v>
      </c>
      <c r="K95" s="258">
        <f>K90+K94</f>
        <v>34584</v>
      </c>
      <c r="L95" s="272">
        <f t="shared" si="42"/>
        <v>104.09969297453495</v>
      </c>
      <c r="M95" s="258">
        <f>M90+M94</f>
        <v>2553</v>
      </c>
      <c r="N95" s="272">
        <f t="shared" si="47"/>
        <v>76.52877697841727</v>
      </c>
      <c r="O95" s="274">
        <f>O90+O94</f>
        <v>7996</v>
      </c>
      <c r="P95" s="275">
        <f t="shared" si="50"/>
        <v>93.1934731934732</v>
      </c>
      <c r="Q95" s="56"/>
      <c r="R95" s="28"/>
    </row>
    <row r="96" spans="1:18" ht="14.25" customHeight="1" hidden="1">
      <c r="A96" s="1"/>
      <c r="B96" s="30" t="s">
        <v>14</v>
      </c>
      <c r="C96" s="31">
        <f>E96+G96+I96+K96+M96</f>
        <v>16488</v>
      </c>
      <c r="D96" s="32">
        <f t="shared" si="51"/>
        <v>109.54753836954356</v>
      </c>
      <c r="E96" s="33">
        <v>10083</v>
      </c>
      <c r="F96" s="34">
        <f t="shared" si="49"/>
        <v>111.30367590241748</v>
      </c>
      <c r="G96" s="31">
        <v>99</v>
      </c>
      <c r="H96" s="34">
        <f t="shared" si="45"/>
        <v>85.34482758620689</v>
      </c>
      <c r="I96" s="31">
        <v>279</v>
      </c>
      <c r="J96" s="34">
        <f aca="true" t="shared" si="52" ref="J96:J113">I96/I78*100</f>
        <v>91.77631578947368</v>
      </c>
      <c r="K96" s="31">
        <v>5564</v>
      </c>
      <c r="L96" s="34">
        <f aca="true" t="shared" si="53" ref="L96:L113">K96/K78*100</f>
        <v>109.07665163693395</v>
      </c>
      <c r="M96" s="31">
        <v>463</v>
      </c>
      <c r="N96" s="34">
        <f aca="true" t="shared" si="54" ref="N96:N113">M96/M78*100</f>
        <v>98.30148619957538</v>
      </c>
      <c r="O96" s="33">
        <v>1326</v>
      </c>
      <c r="P96" s="115">
        <f t="shared" si="50"/>
        <v>97.71554900515844</v>
      </c>
      <c r="Q96" s="56"/>
      <c r="R96" s="28"/>
    </row>
    <row r="97" spans="1:18" ht="14.25" customHeight="1" hidden="1">
      <c r="A97" s="1"/>
      <c r="B97" s="30" t="s">
        <v>68</v>
      </c>
      <c r="C97" s="31">
        <f>E97+G97+I97+K97+M97</f>
        <v>15028</v>
      </c>
      <c r="D97" s="32">
        <f t="shared" si="51"/>
        <v>103.59851096098167</v>
      </c>
      <c r="E97" s="33">
        <v>9267</v>
      </c>
      <c r="F97" s="34">
        <f t="shared" si="49"/>
        <v>105.51064556529658</v>
      </c>
      <c r="G97" s="31">
        <v>121</v>
      </c>
      <c r="H97" s="34">
        <f aca="true" t="shared" si="55" ref="H97:H114">G97/G79*100</f>
        <v>142.35294117647058</v>
      </c>
      <c r="I97" s="31">
        <v>270</v>
      </c>
      <c r="J97" s="34">
        <f t="shared" si="52"/>
        <v>90.60402684563759</v>
      </c>
      <c r="K97" s="31">
        <v>4902</v>
      </c>
      <c r="L97" s="34">
        <f t="shared" si="53"/>
        <v>98.83064516129032</v>
      </c>
      <c r="M97" s="31">
        <v>468</v>
      </c>
      <c r="N97" s="34">
        <f t="shared" si="54"/>
        <v>123.15789473684211</v>
      </c>
      <c r="O97" s="33">
        <v>1069</v>
      </c>
      <c r="P97" s="115">
        <f t="shared" si="50"/>
        <v>107.97979797979798</v>
      </c>
      <c r="Q97" s="56"/>
      <c r="R97" s="28"/>
    </row>
    <row r="98" spans="1:18" ht="14.25" customHeight="1" hidden="1">
      <c r="A98" s="1"/>
      <c r="B98" s="99" t="s">
        <v>69</v>
      </c>
      <c r="C98" s="100">
        <f>E98+G98+I98+K98+M98</f>
        <v>16791</v>
      </c>
      <c r="D98" s="101">
        <f t="shared" si="51"/>
        <v>95.33840563252328</v>
      </c>
      <c r="E98" s="102">
        <v>10554</v>
      </c>
      <c r="F98" s="103">
        <f t="shared" si="49"/>
        <v>100.24696048632218</v>
      </c>
      <c r="G98" s="100">
        <v>84</v>
      </c>
      <c r="H98" s="103">
        <f t="shared" si="55"/>
        <v>70.58823529411765</v>
      </c>
      <c r="I98" s="100">
        <v>292</v>
      </c>
      <c r="J98" s="103">
        <f t="shared" si="52"/>
        <v>75.25773195876289</v>
      </c>
      <c r="K98" s="100">
        <v>5374</v>
      </c>
      <c r="L98" s="103">
        <f t="shared" si="53"/>
        <v>88.09836065573771</v>
      </c>
      <c r="M98" s="100">
        <v>487</v>
      </c>
      <c r="N98" s="103">
        <f t="shared" si="54"/>
        <v>102.0964360587002</v>
      </c>
      <c r="O98" s="102">
        <v>1302</v>
      </c>
      <c r="P98" s="103">
        <f t="shared" si="50"/>
        <v>93.87166546503244</v>
      </c>
      <c r="Q98" s="56"/>
      <c r="R98" s="28"/>
    </row>
    <row r="99" spans="1:18" ht="14.25" customHeight="1" hidden="1">
      <c r="A99" s="1"/>
      <c r="B99" s="104" t="s">
        <v>9</v>
      </c>
      <c r="C99" s="267">
        <f>SUM(C96:C98)</f>
        <v>48307</v>
      </c>
      <c r="D99" s="106">
        <f t="shared" si="51"/>
        <v>102.41260149674574</v>
      </c>
      <c r="E99" s="268">
        <f>SUM(E96:E98)</f>
        <v>29904</v>
      </c>
      <c r="F99" s="108">
        <f t="shared" si="49"/>
        <v>105.4071201973916</v>
      </c>
      <c r="G99" s="269">
        <f>SUM(G96:G98)</f>
        <v>304</v>
      </c>
      <c r="H99" s="269">
        <f t="shared" si="55"/>
        <v>95</v>
      </c>
      <c r="I99" s="269">
        <f>SUM(I96:I98)</f>
        <v>841</v>
      </c>
      <c r="J99" s="269">
        <f t="shared" si="52"/>
        <v>84.94949494949495</v>
      </c>
      <c r="K99" s="269">
        <f>SUM(K96:K98)</f>
        <v>15840</v>
      </c>
      <c r="L99" s="269">
        <f t="shared" si="53"/>
        <v>98.0137367737145</v>
      </c>
      <c r="M99" s="269">
        <f>SUM(M96:M98)</f>
        <v>1418</v>
      </c>
      <c r="N99" s="106">
        <f t="shared" si="54"/>
        <v>106.77710843373494</v>
      </c>
      <c r="O99" s="270">
        <f>SUM(O96:O98)</f>
        <v>3697</v>
      </c>
      <c r="P99" s="108">
        <f t="shared" si="50"/>
        <v>99.00910551687198</v>
      </c>
      <c r="Q99" s="56"/>
      <c r="R99" s="28"/>
    </row>
    <row r="100" spans="1:18" ht="14.25" customHeight="1" hidden="1">
      <c r="A100" s="1"/>
      <c r="B100" s="30" t="s">
        <v>12</v>
      </c>
      <c r="C100" s="31">
        <f>E100+G100+I100+K100+M100</f>
        <v>19120</v>
      </c>
      <c r="D100" s="32">
        <f t="shared" si="51"/>
        <v>105.82244852778393</v>
      </c>
      <c r="E100" s="33">
        <v>12005</v>
      </c>
      <c r="F100" s="34">
        <f t="shared" si="49"/>
        <v>109.10660728892121</v>
      </c>
      <c r="G100" s="31">
        <v>133</v>
      </c>
      <c r="H100" s="34">
        <f t="shared" si="55"/>
        <v>108.130081300813</v>
      </c>
      <c r="I100" s="31">
        <v>345</v>
      </c>
      <c r="J100" s="34">
        <f t="shared" si="52"/>
        <v>85.39603960396039</v>
      </c>
      <c r="K100" s="31">
        <v>6066</v>
      </c>
      <c r="L100" s="34">
        <f t="shared" si="53"/>
        <v>100.7976071784646</v>
      </c>
      <c r="M100" s="31">
        <v>571</v>
      </c>
      <c r="N100" s="34">
        <f t="shared" si="54"/>
        <v>109.80769230769232</v>
      </c>
      <c r="O100" s="33">
        <v>1489</v>
      </c>
      <c r="P100" s="115">
        <f t="shared" si="50"/>
        <v>109.40484937545922</v>
      </c>
      <c r="Q100" s="56"/>
      <c r="R100" s="28"/>
    </row>
    <row r="101" spans="1:18" ht="14.25" customHeight="1" hidden="1">
      <c r="A101" s="1"/>
      <c r="B101" s="30" t="s">
        <v>70</v>
      </c>
      <c r="C101" s="42">
        <f>E101+G101+I101+K101+M101</f>
        <v>19450</v>
      </c>
      <c r="D101" s="109">
        <f t="shared" si="51"/>
        <v>103.04635761589405</v>
      </c>
      <c r="E101" s="110">
        <v>12446</v>
      </c>
      <c r="F101" s="111">
        <f aca="true" t="shared" si="56" ref="F101:F110">E101/E83*100</f>
        <v>106.43975027794409</v>
      </c>
      <c r="G101" s="42">
        <v>117</v>
      </c>
      <c r="H101" s="111">
        <f t="shared" si="55"/>
        <v>93.60000000000001</v>
      </c>
      <c r="I101" s="42">
        <v>333</v>
      </c>
      <c r="J101" s="111">
        <f t="shared" si="52"/>
        <v>93.80281690140845</v>
      </c>
      <c r="K101" s="42">
        <v>6029</v>
      </c>
      <c r="L101" s="111">
        <f t="shared" si="53"/>
        <v>97.58821625121399</v>
      </c>
      <c r="M101" s="42">
        <v>525</v>
      </c>
      <c r="N101" s="111">
        <f t="shared" si="54"/>
        <v>100.1908396946565</v>
      </c>
      <c r="O101" s="110">
        <v>1431</v>
      </c>
      <c r="P101" s="115">
        <f t="shared" si="50"/>
        <v>99.375</v>
      </c>
      <c r="Q101" s="56"/>
      <c r="R101" s="28"/>
    </row>
    <row r="102" spans="1:18" ht="14.25" customHeight="1" hidden="1">
      <c r="A102" s="1"/>
      <c r="B102" s="30" t="s">
        <v>71</v>
      </c>
      <c r="C102" s="42">
        <f>E102+G102+I102+K102+M102</f>
        <v>14211</v>
      </c>
      <c r="D102" s="109">
        <f t="shared" si="51"/>
        <v>87.0878784164726</v>
      </c>
      <c r="E102" s="110">
        <v>9034</v>
      </c>
      <c r="F102" s="111">
        <f t="shared" si="56"/>
        <v>87.70022327929328</v>
      </c>
      <c r="G102" s="42">
        <v>102</v>
      </c>
      <c r="H102" s="111">
        <f t="shared" si="55"/>
        <v>87.17948717948718</v>
      </c>
      <c r="I102" s="42">
        <v>232</v>
      </c>
      <c r="J102" s="111">
        <f t="shared" si="52"/>
        <v>67.05202312138728</v>
      </c>
      <c r="K102" s="42">
        <v>4470</v>
      </c>
      <c r="L102" s="111">
        <f t="shared" si="53"/>
        <v>86.07741190063547</v>
      </c>
      <c r="M102" s="42">
        <v>373</v>
      </c>
      <c r="N102" s="111">
        <f t="shared" si="54"/>
        <v>103.32409972299168</v>
      </c>
      <c r="O102" s="110">
        <v>1169</v>
      </c>
      <c r="P102" s="115">
        <f t="shared" si="50"/>
        <v>87.5</v>
      </c>
      <c r="Q102" s="56"/>
      <c r="R102" s="28"/>
    </row>
    <row r="103" spans="1:18" ht="14.25" customHeight="1" hidden="1">
      <c r="A103" s="1"/>
      <c r="B103" s="104" t="s">
        <v>10</v>
      </c>
      <c r="C103" s="105">
        <f>SUM(C100:C102)</f>
        <v>52781</v>
      </c>
      <c r="D103" s="106">
        <f t="shared" si="51"/>
        <v>99.09877771727906</v>
      </c>
      <c r="E103" s="107">
        <f>SUM(E100:E102)</f>
        <v>33485</v>
      </c>
      <c r="F103" s="108">
        <f t="shared" si="56"/>
        <v>101.4789223262721</v>
      </c>
      <c r="G103" s="105">
        <f>SUM(G100:G102)</f>
        <v>352</v>
      </c>
      <c r="H103" s="108">
        <f t="shared" si="55"/>
        <v>96.43835616438356</v>
      </c>
      <c r="I103" s="105">
        <f>SUM(I100:I102)</f>
        <v>910</v>
      </c>
      <c r="J103" s="108">
        <f t="shared" si="52"/>
        <v>82.35294117647058</v>
      </c>
      <c r="K103" s="105">
        <f>SUM(K100:K102)</f>
        <v>16565</v>
      </c>
      <c r="L103" s="108">
        <f t="shared" si="53"/>
        <v>95.26137213180746</v>
      </c>
      <c r="M103" s="105">
        <f>SUM(M100:M102)</f>
        <v>1469</v>
      </c>
      <c r="N103" s="108">
        <f t="shared" si="54"/>
        <v>104.55516014234875</v>
      </c>
      <c r="O103" s="107">
        <f>SUM(O100:O102)</f>
        <v>4089</v>
      </c>
      <c r="P103" s="108">
        <f t="shared" si="50"/>
        <v>98.83973894126179</v>
      </c>
      <c r="Q103" s="56"/>
      <c r="R103" s="28"/>
    </row>
    <row r="104" spans="1:18" ht="14.25" customHeight="1" hidden="1" thickBot="1">
      <c r="A104" s="1"/>
      <c r="B104" s="276" t="s">
        <v>72</v>
      </c>
      <c r="C104" s="277">
        <f>C99+C103</f>
        <v>101088</v>
      </c>
      <c r="D104" s="278">
        <f t="shared" si="51"/>
        <v>100.65518271432839</v>
      </c>
      <c r="E104" s="279">
        <f>E99+E103</f>
        <v>63389</v>
      </c>
      <c r="F104" s="278">
        <f t="shared" si="56"/>
        <v>103.29493050010592</v>
      </c>
      <c r="G104" s="277">
        <f>G99+G103</f>
        <v>656</v>
      </c>
      <c r="H104" s="278">
        <f t="shared" si="55"/>
        <v>95.76642335766424</v>
      </c>
      <c r="I104" s="277">
        <f>I99+I103</f>
        <v>1751</v>
      </c>
      <c r="J104" s="278">
        <f t="shared" si="52"/>
        <v>83.5799522673031</v>
      </c>
      <c r="K104" s="277">
        <f>K99+K103</f>
        <v>32405</v>
      </c>
      <c r="L104" s="278">
        <f t="shared" si="53"/>
        <v>96.58718330849479</v>
      </c>
      <c r="M104" s="277">
        <f>M99+M103</f>
        <v>2887</v>
      </c>
      <c r="N104" s="278">
        <f t="shared" si="54"/>
        <v>105.63483351628247</v>
      </c>
      <c r="O104" s="279">
        <f>O99+O103</f>
        <v>7786</v>
      </c>
      <c r="P104" s="277">
        <f aca="true" t="shared" si="57" ref="P104:P116">O104/O86*100</f>
        <v>98.92008639308855</v>
      </c>
      <c r="Q104" s="56"/>
      <c r="R104" s="28"/>
    </row>
    <row r="105" spans="1:18" ht="14.25" customHeight="1" hidden="1">
      <c r="A105" s="1"/>
      <c r="B105" s="62" t="s">
        <v>73</v>
      </c>
      <c r="C105" s="67">
        <f>E105+G105+I105+K105+M105</f>
        <v>15430</v>
      </c>
      <c r="D105" s="112">
        <f aca="true" t="shared" si="58" ref="D105:D122">C105/C87*100</f>
        <v>92.64485139597718</v>
      </c>
      <c r="E105" s="35">
        <v>9836</v>
      </c>
      <c r="F105" s="66">
        <f t="shared" si="56"/>
        <v>95.48587515775168</v>
      </c>
      <c r="G105" s="67">
        <v>134</v>
      </c>
      <c r="H105" s="66">
        <f t="shared" si="55"/>
        <v>108.9430894308943</v>
      </c>
      <c r="I105" s="67">
        <v>257</v>
      </c>
      <c r="J105" s="66">
        <f t="shared" si="52"/>
        <v>78.59327217125383</v>
      </c>
      <c r="K105" s="67">
        <v>4858</v>
      </c>
      <c r="L105" s="66">
        <f t="shared" si="53"/>
        <v>86.71902891824348</v>
      </c>
      <c r="M105" s="67">
        <v>345</v>
      </c>
      <c r="N105" s="66">
        <f t="shared" si="54"/>
        <v>114.23841059602648</v>
      </c>
      <c r="O105" s="35">
        <v>1248</v>
      </c>
      <c r="P105" s="66">
        <f t="shared" si="57"/>
        <v>96.22205088666152</v>
      </c>
      <c r="Q105" s="56"/>
      <c r="R105" s="28"/>
    </row>
    <row r="106" spans="1:18" ht="14.25" customHeight="1" hidden="1">
      <c r="A106" s="1"/>
      <c r="B106" s="30" t="s">
        <v>74</v>
      </c>
      <c r="C106" s="111">
        <f>E106+G106+I106+K106+M106</f>
        <v>17681</v>
      </c>
      <c r="D106" s="113">
        <f t="shared" si="58"/>
        <v>96.82913472070098</v>
      </c>
      <c r="E106" s="114">
        <v>11278</v>
      </c>
      <c r="F106" s="115">
        <f t="shared" si="56"/>
        <v>98.14637542424506</v>
      </c>
      <c r="G106" s="111">
        <v>112</v>
      </c>
      <c r="H106" s="115">
        <f t="shared" si="55"/>
        <v>85.49618320610686</v>
      </c>
      <c r="I106" s="111">
        <v>323</v>
      </c>
      <c r="J106" s="115">
        <f t="shared" si="52"/>
        <v>97.87878787878788</v>
      </c>
      <c r="K106" s="111">
        <v>5514</v>
      </c>
      <c r="L106" s="115">
        <f t="shared" si="53"/>
        <v>92.16112318235</v>
      </c>
      <c r="M106" s="111">
        <v>454</v>
      </c>
      <c r="N106" s="115">
        <f t="shared" si="54"/>
        <v>139.69230769230768</v>
      </c>
      <c r="O106" s="114">
        <v>1199</v>
      </c>
      <c r="P106" s="115">
        <f t="shared" si="57"/>
        <v>100.92592592592592</v>
      </c>
      <c r="Q106" s="56"/>
      <c r="R106" s="28"/>
    </row>
    <row r="107" spans="1:18" ht="14.25" customHeight="1" hidden="1">
      <c r="A107" s="1"/>
      <c r="B107" s="30" t="s">
        <v>75</v>
      </c>
      <c r="C107" s="31">
        <f>E107+G107+I107+K107+M107</f>
        <v>15899</v>
      </c>
      <c r="D107" s="113">
        <f t="shared" si="58"/>
        <v>83.16681487681122</v>
      </c>
      <c r="E107" s="114">
        <v>10117</v>
      </c>
      <c r="F107" s="115">
        <f t="shared" si="56"/>
        <v>84.51963241436926</v>
      </c>
      <c r="G107" s="31">
        <v>102</v>
      </c>
      <c r="H107" s="31">
        <f t="shared" si="55"/>
        <v>94.44444444444444</v>
      </c>
      <c r="I107" s="31">
        <v>247</v>
      </c>
      <c r="J107" s="31">
        <f t="shared" si="52"/>
        <v>66.57681940700809</v>
      </c>
      <c r="K107" s="31">
        <v>4792</v>
      </c>
      <c r="L107" s="31">
        <f t="shared" si="53"/>
        <v>78.0583156865939</v>
      </c>
      <c r="M107" s="31">
        <v>641</v>
      </c>
      <c r="N107" s="113">
        <f t="shared" si="54"/>
        <v>121.17202268431002</v>
      </c>
      <c r="O107" s="114">
        <v>1565</v>
      </c>
      <c r="P107" s="115">
        <f t="shared" si="57"/>
        <v>114.23357664233578</v>
      </c>
      <c r="Q107" s="56"/>
      <c r="R107" s="28"/>
    </row>
    <row r="108" spans="1:18" ht="14.25" customHeight="1" hidden="1">
      <c r="A108" s="1"/>
      <c r="B108" s="119" t="s">
        <v>11</v>
      </c>
      <c r="C108" s="120">
        <f>SUM(C105:C107)</f>
        <v>49010</v>
      </c>
      <c r="D108" s="121">
        <f t="shared" si="58"/>
        <v>90.70550784720166</v>
      </c>
      <c r="E108" s="122">
        <f>SUM(E105:E107)</f>
        <v>31231</v>
      </c>
      <c r="F108" s="123">
        <f t="shared" si="56"/>
        <v>92.50340619631538</v>
      </c>
      <c r="G108" s="124">
        <f>SUM(G105:G107)</f>
        <v>348</v>
      </c>
      <c r="H108" s="124">
        <f t="shared" si="55"/>
        <v>96.13259668508287</v>
      </c>
      <c r="I108" s="124">
        <f>SUM(I105:I107)</f>
        <v>827</v>
      </c>
      <c r="J108" s="124">
        <f t="shared" si="52"/>
        <v>80.44747081712063</v>
      </c>
      <c r="K108" s="124">
        <f>SUM(K105:K107)</f>
        <v>15164</v>
      </c>
      <c r="L108" s="124">
        <f t="shared" si="53"/>
        <v>85.55630783118934</v>
      </c>
      <c r="M108" s="124">
        <f>SUM(M105:M107)</f>
        <v>1440</v>
      </c>
      <c r="N108" s="121">
        <f t="shared" si="54"/>
        <v>124.5674740484429</v>
      </c>
      <c r="O108" s="125">
        <f>SUM(O105:O107)</f>
        <v>4012</v>
      </c>
      <c r="P108" s="123">
        <f t="shared" si="57"/>
        <v>104.07263294422829</v>
      </c>
      <c r="Q108" s="56"/>
      <c r="R108" s="28"/>
    </row>
    <row r="109" spans="1:18" ht="14.25" customHeight="1" hidden="1">
      <c r="A109" s="1"/>
      <c r="B109" s="43" t="s">
        <v>13</v>
      </c>
      <c r="C109" s="70">
        <f>E109+G109+I109+K109+M109</f>
        <v>16796</v>
      </c>
      <c r="D109" s="71">
        <f t="shared" si="58"/>
        <v>85.54548232657635</v>
      </c>
      <c r="E109" s="114">
        <v>10864</v>
      </c>
      <c r="F109" s="115">
        <f t="shared" si="56"/>
        <v>88.04603290380095</v>
      </c>
      <c r="G109" s="31">
        <v>108</v>
      </c>
      <c r="H109" s="44">
        <f t="shared" si="55"/>
        <v>47.57709251101321</v>
      </c>
      <c r="I109" s="44">
        <v>283</v>
      </c>
      <c r="J109" s="44">
        <f t="shared" si="52"/>
        <v>79.49438202247191</v>
      </c>
      <c r="K109" s="44">
        <v>4888</v>
      </c>
      <c r="L109" s="44">
        <f t="shared" si="53"/>
        <v>79.58319765548681</v>
      </c>
      <c r="M109" s="44">
        <v>653</v>
      </c>
      <c r="N109" s="46">
        <f t="shared" si="54"/>
        <v>114.56140350877193</v>
      </c>
      <c r="O109" s="47">
        <v>1287</v>
      </c>
      <c r="P109" s="48">
        <f t="shared" si="57"/>
        <v>86.02941176470588</v>
      </c>
      <c r="Q109" s="56"/>
      <c r="R109" s="28"/>
    </row>
    <row r="110" spans="1:18" ht="14.25" customHeight="1" hidden="1">
      <c r="A110" s="1"/>
      <c r="B110" s="30" t="s">
        <v>76</v>
      </c>
      <c r="C110" s="31">
        <f>E110+G110+I110+K110+M110</f>
        <v>16687</v>
      </c>
      <c r="D110" s="113">
        <f t="shared" si="58"/>
        <v>98.82150894231908</v>
      </c>
      <c r="E110" s="114">
        <v>10658</v>
      </c>
      <c r="F110" s="115">
        <f t="shared" si="56"/>
        <v>102.490624098471</v>
      </c>
      <c r="G110" s="31">
        <v>86</v>
      </c>
      <c r="H110" s="115">
        <f t="shared" si="55"/>
        <v>93.47826086956522</v>
      </c>
      <c r="I110" s="31">
        <v>231</v>
      </c>
      <c r="J110" s="115">
        <f t="shared" si="52"/>
        <v>77.25752508361204</v>
      </c>
      <c r="K110" s="31">
        <v>4974</v>
      </c>
      <c r="L110" s="115">
        <f t="shared" si="53"/>
        <v>90.6175988340317</v>
      </c>
      <c r="M110" s="31">
        <v>738</v>
      </c>
      <c r="N110" s="115">
        <f t="shared" si="54"/>
        <v>121.58154859967053</v>
      </c>
      <c r="O110" s="114">
        <v>1209</v>
      </c>
      <c r="P110" s="115">
        <f t="shared" si="57"/>
        <v>88.3126369612856</v>
      </c>
      <c r="Q110" s="56"/>
      <c r="R110" s="28"/>
    </row>
    <row r="111" spans="1:18" ht="14.25" customHeight="1" hidden="1">
      <c r="A111" s="1"/>
      <c r="B111" s="30" t="s">
        <v>77</v>
      </c>
      <c r="C111" s="31">
        <f>E111+G111+I111+K111+M111</f>
        <v>16479</v>
      </c>
      <c r="D111" s="113">
        <f t="shared" si="58"/>
        <v>101.20370939016152</v>
      </c>
      <c r="E111" s="114">
        <v>10604</v>
      </c>
      <c r="F111" s="115">
        <f aca="true" t="shared" si="59" ref="F111:F128">E111/E93*100</f>
        <v>102.33545647558387</v>
      </c>
      <c r="G111" s="31">
        <v>89</v>
      </c>
      <c r="H111" s="115">
        <f t="shared" si="55"/>
        <v>76.72413793103449</v>
      </c>
      <c r="I111" s="31">
        <v>286</v>
      </c>
      <c r="J111" s="115">
        <f t="shared" si="52"/>
        <v>80.33707865168539</v>
      </c>
      <c r="K111" s="31">
        <v>4889</v>
      </c>
      <c r="L111" s="115">
        <f t="shared" si="53"/>
        <v>93.49780072671638</v>
      </c>
      <c r="M111" s="31">
        <v>611</v>
      </c>
      <c r="N111" s="115">
        <f t="shared" si="54"/>
        <v>277.72727272727275</v>
      </c>
      <c r="O111" s="114">
        <v>1232</v>
      </c>
      <c r="P111" s="115">
        <f t="shared" si="57"/>
        <v>96.55172413793103</v>
      </c>
      <c r="Q111" s="56"/>
      <c r="R111" s="28"/>
    </row>
    <row r="112" spans="1:18" ht="14.25" customHeight="1" hidden="1">
      <c r="A112" s="1"/>
      <c r="B112" s="119" t="s">
        <v>8</v>
      </c>
      <c r="C112" s="120">
        <f>SUM(C109:C111)</f>
        <v>49962</v>
      </c>
      <c r="D112" s="121">
        <f t="shared" si="58"/>
        <v>94.61962388500653</v>
      </c>
      <c r="E112" s="122">
        <f>SUM(E109:E111)</f>
        <v>32126</v>
      </c>
      <c r="F112" s="123">
        <f t="shared" si="59"/>
        <v>97.05740181268882</v>
      </c>
      <c r="G112" s="124">
        <f>SUM(G109:G111)</f>
        <v>283</v>
      </c>
      <c r="H112" s="124">
        <f t="shared" si="55"/>
        <v>65.05747126436782</v>
      </c>
      <c r="I112" s="124">
        <f>SUM(I109:I111)</f>
        <v>800</v>
      </c>
      <c r="J112" s="124">
        <f t="shared" si="52"/>
        <v>79.1295746785361</v>
      </c>
      <c r="K112" s="124">
        <f>SUM(K109:K111)</f>
        <v>14751</v>
      </c>
      <c r="L112" s="124">
        <f t="shared" si="53"/>
        <v>87.49110320284697</v>
      </c>
      <c r="M112" s="124">
        <f>SUM(M109:M111)</f>
        <v>2002</v>
      </c>
      <c r="N112" s="121">
        <f t="shared" si="54"/>
        <v>143.30708661417322</v>
      </c>
      <c r="O112" s="125">
        <f>SUM(O109:O111)</f>
        <v>3728</v>
      </c>
      <c r="P112" s="123">
        <f t="shared" si="57"/>
        <v>90.02656363197296</v>
      </c>
      <c r="Q112" s="56"/>
      <c r="R112" s="28"/>
    </row>
    <row r="113" spans="1:18" ht="14.25" customHeight="1" hidden="1">
      <c r="A113" s="1"/>
      <c r="B113" s="92" t="s">
        <v>78</v>
      </c>
      <c r="C113" s="93">
        <f>C108+C112</f>
        <v>98972</v>
      </c>
      <c r="D113" s="116">
        <f t="shared" si="58"/>
        <v>92.64005241727898</v>
      </c>
      <c r="E113" s="94">
        <f>E108+E112</f>
        <v>63357</v>
      </c>
      <c r="F113" s="116">
        <f t="shared" si="59"/>
        <v>94.75785947174778</v>
      </c>
      <c r="G113" s="93">
        <f>G108+G112</f>
        <v>631</v>
      </c>
      <c r="H113" s="116">
        <f t="shared" si="55"/>
        <v>79.17189460476789</v>
      </c>
      <c r="I113" s="93">
        <f>I108+I112</f>
        <v>1627</v>
      </c>
      <c r="J113" s="116">
        <f t="shared" si="52"/>
        <v>79.7940166748406</v>
      </c>
      <c r="K113" s="93">
        <f>K108+K112</f>
        <v>29915</v>
      </c>
      <c r="L113" s="116">
        <f t="shared" si="53"/>
        <v>86.49953735831598</v>
      </c>
      <c r="M113" s="93">
        <f>M108+M112</f>
        <v>3442</v>
      </c>
      <c r="N113" s="116">
        <f t="shared" si="54"/>
        <v>134.82177830003917</v>
      </c>
      <c r="O113" s="117">
        <f>O108+O112</f>
        <v>7740</v>
      </c>
      <c r="P113" s="118">
        <f t="shared" si="57"/>
        <v>96.7983991995998</v>
      </c>
      <c r="Q113" s="56"/>
      <c r="R113" s="28"/>
    </row>
    <row r="114" spans="1:18" ht="14.25" customHeight="1" hidden="1">
      <c r="A114" s="1"/>
      <c r="B114" s="30" t="s">
        <v>14</v>
      </c>
      <c r="C114" s="31">
        <f>E114+G114+I114+K114+M114</f>
        <v>18360</v>
      </c>
      <c r="D114" s="113">
        <f t="shared" si="58"/>
        <v>111.35371179039302</v>
      </c>
      <c r="E114" s="114">
        <v>11550</v>
      </c>
      <c r="F114" s="115">
        <f t="shared" si="59"/>
        <v>114.54924129723297</v>
      </c>
      <c r="G114" s="31">
        <v>149</v>
      </c>
      <c r="H114" s="115">
        <f t="shared" si="55"/>
        <v>150.5050505050505</v>
      </c>
      <c r="I114" s="31">
        <v>252</v>
      </c>
      <c r="J114" s="115">
        <f aca="true" t="shared" si="60" ref="J114:J131">I114/I96*100</f>
        <v>90.32258064516128</v>
      </c>
      <c r="K114" s="31">
        <v>5647</v>
      </c>
      <c r="L114" s="115">
        <f aca="true" t="shared" si="61" ref="L114:L131">K114/K96*100</f>
        <v>101.49173256649892</v>
      </c>
      <c r="M114" s="31">
        <v>762</v>
      </c>
      <c r="N114" s="115">
        <f aca="true" t="shared" si="62" ref="N114:N131">M114/M96*100</f>
        <v>164.57883369330452</v>
      </c>
      <c r="O114" s="114">
        <v>1286</v>
      </c>
      <c r="P114" s="115">
        <f t="shared" si="57"/>
        <v>96.98340874811463</v>
      </c>
      <c r="Q114" s="56"/>
      <c r="R114" s="28"/>
    </row>
    <row r="115" spans="1:18" ht="14.25" customHeight="1" hidden="1">
      <c r="A115" s="1"/>
      <c r="B115" s="30" t="s">
        <v>79</v>
      </c>
      <c r="C115" s="31">
        <f>E115+G115+I115+K115+M115</f>
        <v>14655</v>
      </c>
      <c r="D115" s="113">
        <f t="shared" si="58"/>
        <v>97.51796646260314</v>
      </c>
      <c r="E115" s="114">
        <v>9056</v>
      </c>
      <c r="F115" s="115">
        <f t="shared" si="59"/>
        <v>97.72310348548613</v>
      </c>
      <c r="G115" s="31">
        <v>88</v>
      </c>
      <c r="H115" s="115">
        <f aca="true" t="shared" si="63" ref="H115:H132">G115/G97*100</f>
        <v>72.72727272727273</v>
      </c>
      <c r="I115" s="31">
        <v>189</v>
      </c>
      <c r="J115" s="115">
        <f t="shared" si="60"/>
        <v>70</v>
      </c>
      <c r="K115" s="31">
        <v>4719</v>
      </c>
      <c r="L115" s="115">
        <f t="shared" si="61"/>
        <v>96.26682986536107</v>
      </c>
      <c r="M115" s="31">
        <v>603</v>
      </c>
      <c r="N115" s="115">
        <f t="shared" si="62"/>
        <v>128.84615384615387</v>
      </c>
      <c r="O115" s="114">
        <v>1037</v>
      </c>
      <c r="P115" s="115">
        <f t="shared" si="57"/>
        <v>97.00654817586529</v>
      </c>
      <c r="Q115" s="56"/>
      <c r="R115" s="28"/>
    </row>
    <row r="116" spans="1:18" ht="14.25" customHeight="1" hidden="1">
      <c r="A116" s="1"/>
      <c r="B116" s="30" t="s">
        <v>80</v>
      </c>
      <c r="C116" s="31">
        <f>E116+G116+I116+K116+M116</f>
        <v>17832</v>
      </c>
      <c r="D116" s="113">
        <f t="shared" si="58"/>
        <v>106.19974986599965</v>
      </c>
      <c r="E116" s="114">
        <v>11310</v>
      </c>
      <c r="F116" s="115">
        <f t="shared" si="59"/>
        <v>107.16316088686754</v>
      </c>
      <c r="G116" s="31">
        <v>104</v>
      </c>
      <c r="H116" s="115">
        <f t="shared" si="63"/>
        <v>123.80952380952381</v>
      </c>
      <c r="I116" s="31">
        <v>266</v>
      </c>
      <c r="J116" s="115">
        <f t="shared" si="60"/>
        <v>91.0958904109589</v>
      </c>
      <c r="K116" s="31">
        <v>5464</v>
      </c>
      <c r="L116" s="115">
        <f t="shared" si="61"/>
        <v>101.67473018235951</v>
      </c>
      <c r="M116" s="31">
        <v>688</v>
      </c>
      <c r="N116" s="115">
        <f t="shared" si="62"/>
        <v>141.27310061601642</v>
      </c>
      <c r="O116" s="114">
        <v>1322</v>
      </c>
      <c r="P116" s="115">
        <f t="shared" si="57"/>
        <v>101.53609831029186</v>
      </c>
      <c r="Q116" s="56"/>
      <c r="R116" s="28"/>
    </row>
    <row r="117" spans="1:18" ht="14.25" customHeight="1" hidden="1">
      <c r="A117" s="1"/>
      <c r="B117" s="119" t="s">
        <v>9</v>
      </c>
      <c r="C117" s="120">
        <f>SUM(C114:C116)</f>
        <v>50847</v>
      </c>
      <c r="D117" s="121">
        <f t="shared" si="58"/>
        <v>105.2580371374749</v>
      </c>
      <c r="E117" s="122">
        <f>SUM(E114:E116)</f>
        <v>31916</v>
      </c>
      <c r="F117" s="123">
        <f t="shared" si="59"/>
        <v>106.72819689673622</v>
      </c>
      <c r="G117" s="124">
        <f>SUM(G114:G116)</f>
        <v>341</v>
      </c>
      <c r="H117" s="124">
        <f t="shared" si="63"/>
        <v>112.17105263157893</v>
      </c>
      <c r="I117" s="124">
        <f>SUM(I114:I116)</f>
        <v>707</v>
      </c>
      <c r="J117" s="124">
        <f t="shared" si="60"/>
        <v>84.0665873959572</v>
      </c>
      <c r="K117" s="124">
        <f>SUM(K114:K116)</f>
        <v>15830</v>
      </c>
      <c r="L117" s="124">
        <f t="shared" si="61"/>
        <v>99.93686868686868</v>
      </c>
      <c r="M117" s="124">
        <f>SUM(M114:M116)</f>
        <v>2053</v>
      </c>
      <c r="N117" s="121">
        <f t="shared" si="62"/>
        <v>144.78138222849083</v>
      </c>
      <c r="O117" s="125">
        <f>SUM(O114:O116)</f>
        <v>3645</v>
      </c>
      <c r="P117" s="123">
        <f aca="true" t="shared" si="64" ref="P117:P134">O117/O99*100</f>
        <v>98.59345415201514</v>
      </c>
      <c r="Q117" s="56"/>
      <c r="R117" s="28"/>
    </row>
    <row r="118" spans="1:18" ht="14.25" customHeight="1" hidden="1">
      <c r="A118" s="1"/>
      <c r="B118" s="30" t="s">
        <v>12</v>
      </c>
      <c r="C118" s="31">
        <f>E118+G118+I118+K118+M118</f>
        <v>19266</v>
      </c>
      <c r="D118" s="113">
        <f t="shared" si="58"/>
        <v>100.76359832635984</v>
      </c>
      <c r="E118" s="114">
        <v>11869</v>
      </c>
      <c r="F118" s="115">
        <f t="shared" si="59"/>
        <v>98.86713869221157</v>
      </c>
      <c r="G118" s="31">
        <v>130</v>
      </c>
      <c r="H118" s="115">
        <f t="shared" si="63"/>
        <v>97.74436090225564</v>
      </c>
      <c r="I118" s="31">
        <v>334</v>
      </c>
      <c r="J118" s="115">
        <f t="shared" si="60"/>
        <v>96.81159420289856</v>
      </c>
      <c r="K118" s="31">
        <v>6088</v>
      </c>
      <c r="L118" s="115">
        <f t="shared" si="61"/>
        <v>100.36267721727663</v>
      </c>
      <c r="M118" s="31">
        <v>845</v>
      </c>
      <c r="N118" s="115">
        <f t="shared" si="62"/>
        <v>147.9859894921191</v>
      </c>
      <c r="O118" s="114">
        <v>1491</v>
      </c>
      <c r="P118" s="115">
        <f t="shared" si="64"/>
        <v>100.13431833445266</v>
      </c>
      <c r="Q118" s="56"/>
      <c r="R118" s="28"/>
    </row>
    <row r="119" spans="1:18" ht="14.25" customHeight="1" hidden="1">
      <c r="A119" s="1"/>
      <c r="B119" s="30" t="s">
        <v>81</v>
      </c>
      <c r="C119" s="31">
        <f>E119+G119+I119+K119+M119</f>
        <v>18110</v>
      </c>
      <c r="D119" s="113">
        <f t="shared" si="58"/>
        <v>93.11053984575835</v>
      </c>
      <c r="E119" s="114">
        <v>11121</v>
      </c>
      <c r="F119" s="115">
        <f t="shared" si="59"/>
        <v>89.35400932026354</v>
      </c>
      <c r="G119" s="31">
        <v>110</v>
      </c>
      <c r="H119" s="115">
        <f t="shared" si="63"/>
        <v>94.01709401709401</v>
      </c>
      <c r="I119" s="31">
        <v>314</v>
      </c>
      <c r="J119" s="115">
        <f t="shared" si="60"/>
        <v>94.29429429429429</v>
      </c>
      <c r="K119" s="31">
        <v>5823</v>
      </c>
      <c r="L119" s="115">
        <f t="shared" si="61"/>
        <v>96.5831812904296</v>
      </c>
      <c r="M119" s="31">
        <v>742</v>
      </c>
      <c r="N119" s="115">
        <f t="shared" si="62"/>
        <v>141.33333333333334</v>
      </c>
      <c r="O119" s="114">
        <v>1472</v>
      </c>
      <c r="P119" s="115">
        <f t="shared" si="64"/>
        <v>102.86512928022363</v>
      </c>
      <c r="Q119" s="56"/>
      <c r="R119" s="28"/>
    </row>
    <row r="120" spans="1:18" ht="14.25" customHeight="1" hidden="1">
      <c r="A120" s="1"/>
      <c r="B120" s="30" t="s">
        <v>82</v>
      </c>
      <c r="C120" s="31">
        <f>E120+G120+I120+K120+M120</f>
        <v>16972</v>
      </c>
      <c r="D120" s="113">
        <f t="shared" si="58"/>
        <v>119.4286116388713</v>
      </c>
      <c r="E120" s="114">
        <v>10440</v>
      </c>
      <c r="F120" s="115">
        <f t="shared" si="59"/>
        <v>115.563427053354</v>
      </c>
      <c r="G120" s="31">
        <v>107</v>
      </c>
      <c r="H120" s="115">
        <f t="shared" si="63"/>
        <v>104.90196078431373</v>
      </c>
      <c r="I120" s="31">
        <v>287</v>
      </c>
      <c r="J120" s="115">
        <f t="shared" si="60"/>
        <v>123.70689655172413</v>
      </c>
      <c r="K120" s="31">
        <v>5548</v>
      </c>
      <c r="L120" s="115">
        <f t="shared" si="61"/>
        <v>124.11633109619686</v>
      </c>
      <c r="M120" s="31">
        <v>590</v>
      </c>
      <c r="N120" s="115">
        <f t="shared" si="62"/>
        <v>158.1769436997319</v>
      </c>
      <c r="O120" s="114">
        <v>1268</v>
      </c>
      <c r="P120" s="115">
        <f t="shared" si="64"/>
        <v>108.4687767322498</v>
      </c>
      <c r="Q120" s="56"/>
      <c r="R120" s="28"/>
    </row>
    <row r="121" spans="1:18" ht="14.25" customHeight="1" hidden="1">
      <c r="A121" s="1"/>
      <c r="B121" s="119" t="s">
        <v>10</v>
      </c>
      <c r="C121" s="126">
        <f>SUM(C118:C120)</f>
        <v>54348</v>
      </c>
      <c r="D121" s="121">
        <f t="shared" si="58"/>
        <v>102.96887137416873</v>
      </c>
      <c r="E121" s="127">
        <f>SUM(E118:E120)</f>
        <v>33430</v>
      </c>
      <c r="F121" s="123">
        <f t="shared" si="59"/>
        <v>99.8357473495595</v>
      </c>
      <c r="G121" s="126">
        <f>SUM(G118:G120)</f>
        <v>347</v>
      </c>
      <c r="H121" s="123">
        <f t="shared" si="63"/>
        <v>98.57954545454545</v>
      </c>
      <c r="I121" s="126">
        <f>SUM(I118:I120)</f>
        <v>935</v>
      </c>
      <c r="J121" s="123">
        <f t="shared" si="60"/>
        <v>102.74725274725273</v>
      </c>
      <c r="K121" s="126">
        <f>SUM(K118:K120)</f>
        <v>17459</v>
      </c>
      <c r="L121" s="123">
        <f t="shared" si="61"/>
        <v>105.39692121943858</v>
      </c>
      <c r="M121" s="126">
        <f>SUM(M118:M120)</f>
        <v>2177</v>
      </c>
      <c r="N121" s="123">
        <f t="shared" si="62"/>
        <v>148.19605173587473</v>
      </c>
      <c r="O121" s="127">
        <f>SUM(O118:O120)</f>
        <v>4231</v>
      </c>
      <c r="P121" s="123">
        <f t="shared" si="64"/>
        <v>103.47273171924675</v>
      </c>
      <c r="Q121" s="56"/>
      <c r="R121" s="28"/>
    </row>
    <row r="122" spans="1:18" ht="14.25" customHeight="1" hidden="1" thickBot="1">
      <c r="A122" s="1"/>
      <c r="B122" s="95" t="s">
        <v>83</v>
      </c>
      <c r="C122" s="96">
        <f>C117+C121</f>
        <v>105195</v>
      </c>
      <c r="D122" s="97">
        <f t="shared" si="58"/>
        <v>104.06279677113011</v>
      </c>
      <c r="E122" s="98">
        <f>E117+E121</f>
        <v>65346</v>
      </c>
      <c r="F122" s="97">
        <f t="shared" si="59"/>
        <v>103.08728643771002</v>
      </c>
      <c r="G122" s="96">
        <f>G117+G121</f>
        <v>688</v>
      </c>
      <c r="H122" s="97">
        <f t="shared" si="63"/>
        <v>104.8780487804878</v>
      </c>
      <c r="I122" s="96">
        <f>I117+I121</f>
        <v>1642</v>
      </c>
      <c r="J122" s="97">
        <f t="shared" si="60"/>
        <v>93.77498572244431</v>
      </c>
      <c r="K122" s="96">
        <f>K117+K121</f>
        <v>33289</v>
      </c>
      <c r="L122" s="97">
        <f t="shared" si="61"/>
        <v>102.72797407807437</v>
      </c>
      <c r="M122" s="96">
        <f>M117+M121</f>
        <v>4230</v>
      </c>
      <c r="N122" s="97">
        <f t="shared" si="62"/>
        <v>146.51887772774506</v>
      </c>
      <c r="O122" s="98">
        <f>O117+O121</f>
        <v>7876</v>
      </c>
      <c r="P122" s="96">
        <f t="shared" si="64"/>
        <v>101.1559208836373</v>
      </c>
      <c r="Q122" s="56"/>
      <c r="R122" s="28"/>
    </row>
    <row r="123" spans="1:18" ht="14.25" customHeight="1" hidden="1">
      <c r="A123" s="1"/>
      <c r="B123" s="62" t="s">
        <v>84</v>
      </c>
      <c r="C123" s="67">
        <f>E123+G123+I123+K123+M123</f>
        <v>17152</v>
      </c>
      <c r="D123" s="112">
        <f aca="true" t="shared" si="65" ref="D123:D140">C123/C105*100</f>
        <v>111.16007777057679</v>
      </c>
      <c r="E123" s="35">
        <v>10528</v>
      </c>
      <c r="F123" s="66">
        <f t="shared" si="59"/>
        <v>107.03538023586825</v>
      </c>
      <c r="G123" s="67">
        <v>105</v>
      </c>
      <c r="H123" s="66">
        <f t="shared" si="63"/>
        <v>78.35820895522389</v>
      </c>
      <c r="I123" s="67">
        <v>312</v>
      </c>
      <c r="J123" s="66">
        <f t="shared" si="60"/>
        <v>121.40077821011673</v>
      </c>
      <c r="K123" s="67">
        <v>5580</v>
      </c>
      <c r="L123" s="66">
        <f t="shared" si="61"/>
        <v>114.86208316179498</v>
      </c>
      <c r="M123" s="67">
        <v>627</v>
      </c>
      <c r="N123" s="66">
        <f t="shared" si="62"/>
        <v>181.7391304347826</v>
      </c>
      <c r="O123" s="35">
        <v>1307</v>
      </c>
      <c r="P123" s="66">
        <f t="shared" si="64"/>
        <v>104.7275641025641</v>
      </c>
      <c r="Q123" s="56"/>
      <c r="R123" s="28"/>
    </row>
    <row r="124" spans="1:18" ht="14.25" customHeight="1" hidden="1">
      <c r="A124" s="1"/>
      <c r="B124" s="30" t="s">
        <v>85</v>
      </c>
      <c r="C124" s="31">
        <f>E124+G124+I124+K124+M124</f>
        <v>15166</v>
      </c>
      <c r="D124" s="113">
        <f t="shared" si="65"/>
        <v>85.77569142016854</v>
      </c>
      <c r="E124" s="114">
        <v>9141</v>
      </c>
      <c r="F124" s="115">
        <f t="shared" si="59"/>
        <v>81.05160489448484</v>
      </c>
      <c r="G124" s="31">
        <v>103</v>
      </c>
      <c r="H124" s="115">
        <f t="shared" si="63"/>
        <v>91.96428571428571</v>
      </c>
      <c r="I124" s="31">
        <v>225</v>
      </c>
      <c r="J124" s="115">
        <f t="shared" si="60"/>
        <v>69.65944272445822</v>
      </c>
      <c r="K124" s="31">
        <v>5160</v>
      </c>
      <c r="L124" s="115">
        <f t="shared" si="61"/>
        <v>93.57997823721436</v>
      </c>
      <c r="M124" s="31">
        <v>537</v>
      </c>
      <c r="N124" s="115">
        <f t="shared" si="62"/>
        <v>118.28193832599119</v>
      </c>
      <c r="O124" s="114">
        <v>1328</v>
      </c>
      <c r="P124" s="115">
        <f t="shared" si="64"/>
        <v>110.75896580483737</v>
      </c>
      <c r="Q124" s="56"/>
      <c r="R124" s="28"/>
    </row>
    <row r="125" spans="1:18" ht="14.25" customHeight="1" hidden="1">
      <c r="A125" s="1"/>
      <c r="B125" s="30" t="s">
        <v>86</v>
      </c>
      <c r="C125" s="31">
        <f>E125+G125+I125+K125+M125</f>
        <v>16926</v>
      </c>
      <c r="D125" s="113">
        <f t="shared" si="65"/>
        <v>106.45952575633689</v>
      </c>
      <c r="E125" s="114">
        <v>10496</v>
      </c>
      <c r="F125" s="115">
        <f t="shared" si="59"/>
        <v>103.74616981318572</v>
      </c>
      <c r="G125" s="31">
        <v>86</v>
      </c>
      <c r="H125" s="31">
        <f t="shared" si="63"/>
        <v>84.31372549019608</v>
      </c>
      <c r="I125" s="31">
        <v>317</v>
      </c>
      <c r="J125" s="31">
        <f t="shared" si="60"/>
        <v>128.34008097165992</v>
      </c>
      <c r="K125" s="31">
        <v>5370</v>
      </c>
      <c r="L125" s="31">
        <f t="shared" si="61"/>
        <v>112.06176961602672</v>
      </c>
      <c r="M125" s="31">
        <v>657</v>
      </c>
      <c r="N125" s="113">
        <f t="shared" si="62"/>
        <v>102.49609984399375</v>
      </c>
      <c r="O125" s="114">
        <v>1365</v>
      </c>
      <c r="P125" s="115">
        <f t="shared" si="64"/>
        <v>87.22044728434504</v>
      </c>
      <c r="Q125" s="56"/>
      <c r="R125" s="28"/>
    </row>
    <row r="126" spans="1:18" ht="14.25" customHeight="1" hidden="1">
      <c r="A126" s="1"/>
      <c r="B126" s="130" t="s">
        <v>11</v>
      </c>
      <c r="C126" s="131">
        <f>SUM(C123:C125)</f>
        <v>49244</v>
      </c>
      <c r="D126" s="132">
        <f t="shared" si="65"/>
        <v>100.47745358090185</v>
      </c>
      <c r="E126" s="133">
        <f>SUM(E123:E125)</f>
        <v>30165</v>
      </c>
      <c r="F126" s="134">
        <f t="shared" si="59"/>
        <v>96.586724728635</v>
      </c>
      <c r="G126" s="135">
        <f>SUM(G123:G125)</f>
        <v>294</v>
      </c>
      <c r="H126" s="135">
        <f t="shared" si="63"/>
        <v>84.48275862068965</v>
      </c>
      <c r="I126" s="135">
        <f>SUM(I123:I125)</f>
        <v>854</v>
      </c>
      <c r="J126" s="135">
        <f t="shared" si="60"/>
        <v>103.26481257557435</v>
      </c>
      <c r="K126" s="135">
        <f>SUM(K123:K125)</f>
        <v>16110</v>
      </c>
      <c r="L126" s="135">
        <f t="shared" si="61"/>
        <v>106.23845950936428</v>
      </c>
      <c r="M126" s="135">
        <f>SUM(M123:M125)</f>
        <v>1821</v>
      </c>
      <c r="N126" s="132">
        <f t="shared" si="62"/>
        <v>126.45833333333334</v>
      </c>
      <c r="O126" s="136">
        <f>SUM(O123:O125)</f>
        <v>4000</v>
      </c>
      <c r="P126" s="134">
        <f t="shared" si="64"/>
        <v>99.70089730807578</v>
      </c>
      <c r="Q126" s="56"/>
      <c r="R126" s="28"/>
    </row>
    <row r="127" spans="1:18" ht="14.25" customHeight="1" hidden="1">
      <c r="A127" s="1"/>
      <c r="B127" s="43" t="s">
        <v>13</v>
      </c>
      <c r="C127" s="70">
        <f>E127+G127+I127+K127+M127</f>
        <v>17540</v>
      </c>
      <c r="D127" s="71">
        <f t="shared" si="65"/>
        <v>104.42962610145273</v>
      </c>
      <c r="E127" s="114">
        <v>10896</v>
      </c>
      <c r="F127" s="115">
        <f t="shared" si="59"/>
        <v>100.29455081001473</v>
      </c>
      <c r="G127" s="31">
        <v>99</v>
      </c>
      <c r="H127" s="44">
        <f t="shared" si="63"/>
        <v>91.66666666666666</v>
      </c>
      <c r="I127" s="44">
        <v>270</v>
      </c>
      <c r="J127" s="44">
        <f t="shared" si="60"/>
        <v>95.40636042402826</v>
      </c>
      <c r="K127" s="44">
        <v>5386</v>
      </c>
      <c r="L127" s="44">
        <f t="shared" si="61"/>
        <v>110.18821603927987</v>
      </c>
      <c r="M127" s="44">
        <v>889</v>
      </c>
      <c r="N127" s="46">
        <f t="shared" si="62"/>
        <v>136.14088820826953</v>
      </c>
      <c r="O127" s="47">
        <v>1202</v>
      </c>
      <c r="P127" s="48">
        <f t="shared" si="64"/>
        <v>93.3954933954934</v>
      </c>
      <c r="Q127" s="56"/>
      <c r="R127" s="28"/>
    </row>
    <row r="128" spans="1:18" ht="14.25" customHeight="1" hidden="1">
      <c r="A128" s="1"/>
      <c r="B128" s="30" t="s">
        <v>87</v>
      </c>
      <c r="C128" s="31">
        <f>E128+G128+I128+K128+M128</f>
        <v>14479</v>
      </c>
      <c r="D128" s="113">
        <f t="shared" si="65"/>
        <v>86.76814286570385</v>
      </c>
      <c r="E128" s="114">
        <v>8748</v>
      </c>
      <c r="F128" s="115">
        <f t="shared" si="59"/>
        <v>82.07918934133984</v>
      </c>
      <c r="G128" s="31">
        <v>118</v>
      </c>
      <c r="H128" s="115">
        <f t="shared" si="63"/>
        <v>137.2093023255814</v>
      </c>
      <c r="I128" s="31">
        <v>251</v>
      </c>
      <c r="J128" s="115">
        <f t="shared" si="60"/>
        <v>108.65800865800865</v>
      </c>
      <c r="K128" s="31">
        <v>4664</v>
      </c>
      <c r="L128" s="115">
        <f t="shared" si="61"/>
        <v>93.76759147567351</v>
      </c>
      <c r="M128" s="31">
        <v>698</v>
      </c>
      <c r="N128" s="115">
        <f t="shared" si="62"/>
        <v>94.579945799458</v>
      </c>
      <c r="O128" s="114">
        <v>1285</v>
      </c>
      <c r="P128" s="115">
        <f t="shared" si="64"/>
        <v>106.28618693134821</v>
      </c>
      <c r="Q128" s="56"/>
      <c r="R128" s="28"/>
    </row>
    <row r="129" spans="1:18" ht="14.25" customHeight="1" hidden="1">
      <c r="A129" s="1"/>
      <c r="B129" s="30" t="s">
        <v>88</v>
      </c>
      <c r="C129" s="31">
        <f>E129+G129+I129+K129+M129</f>
        <v>15950</v>
      </c>
      <c r="D129" s="113">
        <f t="shared" si="65"/>
        <v>96.78985375326172</v>
      </c>
      <c r="E129" s="114">
        <v>9756</v>
      </c>
      <c r="F129" s="115">
        <f aca="true" t="shared" si="66" ref="F129:F144">E129/E111*100</f>
        <v>92.00301772915881</v>
      </c>
      <c r="G129" s="31">
        <v>93</v>
      </c>
      <c r="H129" s="115">
        <f t="shared" si="63"/>
        <v>104.49438202247192</v>
      </c>
      <c r="I129" s="31">
        <v>254</v>
      </c>
      <c r="J129" s="115">
        <f t="shared" si="60"/>
        <v>88.81118881118881</v>
      </c>
      <c r="K129" s="31">
        <v>5181</v>
      </c>
      <c r="L129" s="115">
        <f t="shared" si="61"/>
        <v>105.97259153201064</v>
      </c>
      <c r="M129" s="31">
        <v>666</v>
      </c>
      <c r="N129" s="115">
        <f t="shared" si="62"/>
        <v>109.00163666121112</v>
      </c>
      <c r="O129" s="114">
        <v>1356</v>
      </c>
      <c r="P129" s="115">
        <f t="shared" si="64"/>
        <v>110.06493506493507</v>
      </c>
      <c r="Q129" s="56"/>
      <c r="R129" s="28"/>
    </row>
    <row r="130" spans="1:18" ht="14.25" customHeight="1" hidden="1">
      <c r="A130" s="1"/>
      <c r="B130" s="130" t="s">
        <v>8</v>
      </c>
      <c r="C130" s="131">
        <f>SUM(C127:C129)</f>
        <v>47969</v>
      </c>
      <c r="D130" s="132">
        <f t="shared" si="65"/>
        <v>96.0109683359353</v>
      </c>
      <c r="E130" s="133">
        <f>SUM(E127:E129)</f>
        <v>29400</v>
      </c>
      <c r="F130" s="134">
        <f t="shared" si="66"/>
        <v>91.51466102222498</v>
      </c>
      <c r="G130" s="135">
        <f>SUM(G127:G129)</f>
        <v>310</v>
      </c>
      <c r="H130" s="135">
        <f t="shared" si="63"/>
        <v>109.54063604240282</v>
      </c>
      <c r="I130" s="135">
        <f>SUM(I127:I129)</f>
        <v>775</v>
      </c>
      <c r="J130" s="135">
        <f t="shared" si="60"/>
        <v>96.875</v>
      </c>
      <c r="K130" s="135">
        <f>SUM(K127:K129)</f>
        <v>15231</v>
      </c>
      <c r="L130" s="135">
        <f t="shared" si="61"/>
        <v>103.25401667683548</v>
      </c>
      <c r="M130" s="135">
        <f>SUM(M127:M129)</f>
        <v>2253</v>
      </c>
      <c r="N130" s="132">
        <f t="shared" si="62"/>
        <v>112.53746253746253</v>
      </c>
      <c r="O130" s="136">
        <f>SUM(O127:O129)</f>
        <v>3843</v>
      </c>
      <c r="P130" s="134">
        <f t="shared" si="64"/>
        <v>103.08476394849787</v>
      </c>
      <c r="Q130" s="56"/>
      <c r="R130" s="28"/>
    </row>
    <row r="131" spans="1:18" ht="14.25" customHeight="1" hidden="1">
      <c r="A131" s="1"/>
      <c r="B131" s="140" t="s">
        <v>89</v>
      </c>
      <c r="C131" s="141">
        <f>C126+C130</f>
        <v>97213</v>
      </c>
      <c r="D131" s="142">
        <f t="shared" si="65"/>
        <v>98.2227296609142</v>
      </c>
      <c r="E131" s="143">
        <f>E126+E130</f>
        <v>59565</v>
      </c>
      <c r="F131" s="142">
        <f t="shared" si="66"/>
        <v>94.01486812822577</v>
      </c>
      <c r="G131" s="141">
        <f>G126+G130</f>
        <v>604</v>
      </c>
      <c r="H131" s="142">
        <f t="shared" si="63"/>
        <v>95.72107765451663</v>
      </c>
      <c r="I131" s="141">
        <f>I126+I130</f>
        <v>1629</v>
      </c>
      <c r="J131" s="142">
        <f t="shared" si="60"/>
        <v>100.12292562999386</v>
      </c>
      <c r="K131" s="141">
        <f>K126+K130</f>
        <v>31341</v>
      </c>
      <c r="L131" s="142">
        <f t="shared" si="61"/>
        <v>104.76683937823834</v>
      </c>
      <c r="M131" s="141">
        <f>M126+M130</f>
        <v>4074</v>
      </c>
      <c r="N131" s="142">
        <f t="shared" si="62"/>
        <v>118.36141778036024</v>
      </c>
      <c r="O131" s="144">
        <f>O126+O130</f>
        <v>7843</v>
      </c>
      <c r="P131" s="192">
        <f t="shared" si="64"/>
        <v>101.33074935400516</v>
      </c>
      <c r="Q131" s="56"/>
      <c r="R131" s="28"/>
    </row>
    <row r="132" spans="1:18" ht="14.25" customHeight="1" hidden="1">
      <c r="A132" s="1"/>
      <c r="B132" s="30" t="s">
        <v>14</v>
      </c>
      <c r="C132" s="31">
        <f>E132+G132+I132+K132+M132</f>
        <v>17274</v>
      </c>
      <c r="D132" s="113">
        <f t="shared" si="65"/>
        <v>94.08496732026144</v>
      </c>
      <c r="E132" s="114">
        <v>10442</v>
      </c>
      <c r="F132" s="115">
        <f t="shared" si="66"/>
        <v>90.4069264069264</v>
      </c>
      <c r="G132" s="31">
        <v>119</v>
      </c>
      <c r="H132" s="115">
        <f t="shared" si="63"/>
        <v>79.86577181208054</v>
      </c>
      <c r="I132" s="31">
        <v>270</v>
      </c>
      <c r="J132" s="115">
        <f aca="true" t="shared" si="67" ref="J132:J144">I132/I114*100</f>
        <v>107.14285714285714</v>
      </c>
      <c r="K132" s="31">
        <v>5663</v>
      </c>
      <c r="L132" s="115">
        <f aca="true" t="shared" si="68" ref="L132:L144">K132/K114*100</f>
        <v>100.28333628475296</v>
      </c>
      <c r="M132" s="31">
        <v>780</v>
      </c>
      <c r="N132" s="115">
        <f aca="true" t="shared" si="69" ref="N132:N144">M132/M114*100</f>
        <v>102.36220472440945</v>
      </c>
      <c r="O132" s="114">
        <v>1414</v>
      </c>
      <c r="P132" s="115">
        <f t="shared" si="64"/>
        <v>109.95334370139969</v>
      </c>
      <c r="Q132" s="56"/>
      <c r="R132" s="28"/>
    </row>
    <row r="133" spans="1:18" ht="14.25" customHeight="1" hidden="1">
      <c r="A133" s="1"/>
      <c r="B133" s="30" t="s">
        <v>90</v>
      </c>
      <c r="C133" s="31">
        <f>E133+G133+I133+K133+M133</f>
        <v>13587</v>
      </c>
      <c r="D133" s="113">
        <f t="shared" si="65"/>
        <v>92.71238485158649</v>
      </c>
      <c r="E133" s="114">
        <v>8274</v>
      </c>
      <c r="F133" s="115">
        <f t="shared" si="66"/>
        <v>91.3648409893993</v>
      </c>
      <c r="G133" s="31">
        <v>73</v>
      </c>
      <c r="H133" s="115">
        <f aca="true" t="shared" si="70" ref="H133:H144">G133/G115*100</f>
        <v>82.95454545454545</v>
      </c>
      <c r="I133" s="31">
        <v>205</v>
      </c>
      <c r="J133" s="115">
        <f t="shared" si="67"/>
        <v>108.46560846560847</v>
      </c>
      <c r="K133" s="31">
        <v>4377</v>
      </c>
      <c r="L133" s="115">
        <f t="shared" si="68"/>
        <v>92.75270184361094</v>
      </c>
      <c r="M133" s="31">
        <v>658</v>
      </c>
      <c r="N133" s="115">
        <f t="shared" si="69"/>
        <v>109.12106135986733</v>
      </c>
      <c r="O133" s="114">
        <v>1094</v>
      </c>
      <c r="P133" s="115">
        <f t="shared" si="64"/>
        <v>105.49662487945999</v>
      </c>
      <c r="Q133" s="56"/>
      <c r="R133" s="28"/>
    </row>
    <row r="134" spans="1:18" ht="14.25" customHeight="1" hidden="1">
      <c r="A134" s="1"/>
      <c r="B134" s="30" t="s">
        <v>91</v>
      </c>
      <c r="C134" s="31">
        <f>E134+G134+I134+K134+M134</f>
        <v>16592</v>
      </c>
      <c r="D134" s="113">
        <f t="shared" si="65"/>
        <v>93.04620906235981</v>
      </c>
      <c r="E134" s="114">
        <v>9982</v>
      </c>
      <c r="F134" s="115">
        <f t="shared" si="66"/>
        <v>88.25817860300619</v>
      </c>
      <c r="G134" s="31">
        <v>97</v>
      </c>
      <c r="H134" s="115">
        <f t="shared" si="70"/>
        <v>93.26923076923077</v>
      </c>
      <c r="I134" s="31">
        <v>232</v>
      </c>
      <c r="J134" s="115">
        <f t="shared" si="67"/>
        <v>87.21804511278195</v>
      </c>
      <c r="K134" s="31">
        <v>5445</v>
      </c>
      <c r="L134" s="115">
        <f t="shared" si="68"/>
        <v>99.65226939970717</v>
      </c>
      <c r="M134" s="31">
        <v>836</v>
      </c>
      <c r="N134" s="115">
        <f t="shared" si="69"/>
        <v>121.51162790697674</v>
      </c>
      <c r="O134" s="114">
        <v>1369</v>
      </c>
      <c r="P134" s="115">
        <f t="shared" si="64"/>
        <v>103.55521936459908</v>
      </c>
      <c r="Q134" s="56"/>
      <c r="R134" s="28"/>
    </row>
    <row r="135" spans="1:18" ht="14.25" customHeight="1" hidden="1">
      <c r="A135" s="1"/>
      <c r="B135" s="130" t="s">
        <v>9</v>
      </c>
      <c r="C135" s="131">
        <f>SUM(C132:C134)</f>
        <v>47453</v>
      </c>
      <c r="D135" s="132">
        <f t="shared" si="65"/>
        <v>93.32507325899266</v>
      </c>
      <c r="E135" s="133">
        <f>SUM(E132:E134)</f>
        <v>28698</v>
      </c>
      <c r="F135" s="134">
        <f t="shared" si="66"/>
        <v>89.91728286752726</v>
      </c>
      <c r="G135" s="135">
        <f>SUM(G132:G134)</f>
        <v>289</v>
      </c>
      <c r="H135" s="135">
        <f t="shared" si="70"/>
        <v>84.75073313782991</v>
      </c>
      <c r="I135" s="135">
        <f>SUM(I132:I134)</f>
        <v>707</v>
      </c>
      <c r="J135" s="135">
        <f t="shared" si="67"/>
        <v>100</v>
      </c>
      <c r="K135" s="135">
        <f>SUM(K132:K134)</f>
        <v>15485</v>
      </c>
      <c r="L135" s="135">
        <f t="shared" si="68"/>
        <v>97.820593809223</v>
      </c>
      <c r="M135" s="135">
        <f>SUM(M132:M134)</f>
        <v>2274</v>
      </c>
      <c r="N135" s="132">
        <f t="shared" si="69"/>
        <v>110.76473453482708</v>
      </c>
      <c r="O135" s="136">
        <f>SUM(O132:O134)</f>
        <v>3877</v>
      </c>
      <c r="P135" s="134">
        <f aca="true" t="shared" si="71" ref="P135:P144">O135/O117*100</f>
        <v>106.36488340192042</v>
      </c>
      <c r="Q135" s="56"/>
      <c r="R135" s="28"/>
    </row>
    <row r="136" spans="1:18" ht="14.25" customHeight="1" hidden="1">
      <c r="A136" s="1"/>
      <c r="B136" s="30" t="s">
        <v>12</v>
      </c>
      <c r="C136" s="31">
        <f>E136+G136+I136+K136+M136</f>
        <v>17730</v>
      </c>
      <c r="D136" s="113">
        <f t="shared" si="65"/>
        <v>92.02740579258798</v>
      </c>
      <c r="E136" s="114">
        <v>10664</v>
      </c>
      <c r="F136" s="115">
        <f t="shared" si="66"/>
        <v>89.84750189569468</v>
      </c>
      <c r="G136" s="31">
        <v>101</v>
      </c>
      <c r="H136" s="115">
        <f t="shared" si="70"/>
        <v>77.6923076923077</v>
      </c>
      <c r="I136" s="31">
        <v>272</v>
      </c>
      <c r="J136" s="115">
        <f t="shared" si="67"/>
        <v>81.437125748503</v>
      </c>
      <c r="K136" s="31">
        <v>6020</v>
      </c>
      <c r="L136" s="115">
        <f t="shared" si="68"/>
        <v>98.88304862023654</v>
      </c>
      <c r="M136" s="31">
        <v>673</v>
      </c>
      <c r="N136" s="115">
        <f t="shared" si="69"/>
        <v>79.64497041420118</v>
      </c>
      <c r="O136" s="114">
        <v>1320</v>
      </c>
      <c r="P136" s="115">
        <f t="shared" si="71"/>
        <v>88.53118712273643</v>
      </c>
      <c r="Q136" s="56"/>
      <c r="R136" s="28"/>
    </row>
    <row r="137" spans="1:18" ht="14.25" customHeight="1" hidden="1">
      <c r="A137" s="1"/>
      <c r="B137" s="30" t="s">
        <v>92</v>
      </c>
      <c r="C137" s="31">
        <f>E137+G137+I137+K137+M137</f>
        <v>16117</v>
      </c>
      <c r="D137" s="113">
        <f t="shared" si="65"/>
        <v>88.99503036996134</v>
      </c>
      <c r="E137" s="114">
        <v>9680</v>
      </c>
      <c r="F137" s="115">
        <f t="shared" si="66"/>
        <v>87.04253214638972</v>
      </c>
      <c r="G137" s="31">
        <v>94</v>
      </c>
      <c r="H137" s="115">
        <f t="shared" si="70"/>
        <v>85.45454545454545</v>
      </c>
      <c r="I137" s="31">
        <v>262</v>
      </c>
      <c r="J137" s="115">
        <f t="shared" si="67"/>
        <v>83.43949044585987</v>
      </c>
      <c r="K137" s="31">
        <v>5594</v>
      </c>
      <c r="L137" s="115">
        <f t="shared" si="68"/>
        <v>96.06731925124507</v>
      </c>
      <c r="M137" s="31">
        <v>487</v>
      </c>
      <c r="N137" s="115">
        <f t="shared" si="69"/>
        <v>65.63342318059298</v>
      </c>
      <c r="O137" s="114">
        <v>1297</v>
      </c>
      <c r="P137" s="115">
        <f t="shared" si="71"/>
        <v>88.11141304347827</v>
      </c>
      <c r="Q137" s="56"/>
      <c r="R137" s="28"/>
    </row>
    <row r="138" spans="1:18" ht="14.25" customHeight="1" hidden="1">
      <c r="A138" s="1"/>
      <c r="B138" s="30" t="s">
        <v>93</v>
      </c>
      <c r="C138" s="31">
        <f>E138+G138+I138+K138+M138</f>
        <v>16117</v>
      </c>
      <c r="D138" s="113">
        <f t="shared" si="65"/>
        <v>94.96229083195851</v>
      </c>
      <c r="E138" s="114">
        <v>9764</v>
      </c>
      <c r="F138" s="115">
        <f t="shared" si="66"/>
        <v>93.52490421455938</v>
      </c>
      <c r="G138" s="31">
        <v>83</v>
      </c>
      <c r="H138" s="115">
        <f t="shared" si="70"/>
        <v>77.57009345794393</v>
      </c>
      <c r="I138" s="31">
        <v>209</v>
      </c>
      <c r="J138" s="115">
        <f t="shared" si="67"/>
        <v>72.82229965156795</v>
      </c>
      <c r="K138" s="31">
        <v>5405</v>
      </c>
      <c r="L138" s="115">
        <f t="shared" si="68"/>
        <v>97.422494592646</v>
      </c>
      <c r="M138" s="31">
        <v>656</v>
      </c>
      <c r="N138" s="115">
        <f t="shared" si="69"/>
        <v>111.1864406779661</v>
      </c>
      <c r="O138" s="114">
        <v>1211</v>
      </c>
      <c r="P138" s="115">
        <f t="shared" si="71"/>
        <v>95.50473186119874</v>
      </c>
      <c r="Q138" s="56"/>
      <c r="R138" s="28"/>
    </row>
    <row r="139" spans="1:18" ht="14.25" customHeight="1" hidden="1">
      <c r="A139" s="1"/>
      <c r="B139" s="130" t="s">
        <v>10</v>
      </c>
      <c r="C139" s="149">
        <f>SUM(C136:C138)</f>
        <v>49964</v>
      </c>
      <c r="D139" s="132">
        <f t="shared" si="65"/>
        <v>91.9334658129094</v>
      </c>
      <c r="E139" s="150">
        <f>SUM(E136:E138)</f>
        <v>30108</v>
      </c>
      <c r="F139" s="134">
        <f t="shared" si="66"/>
        <v>90.06281782829794</v>
      </c>
      <c r="G139" s="149">
        <f>SUM(G136:G138)</f>
        <v>278</v>
      </c>
      <c r="H139" s="134">
        <f t="shared" si="70"/>
        <v>80.11527377521614</v>
      </c>
      <c r="I139" s="149">
        <f>SUM(I136:I138)</f>
        <v>743</v>
      </c>
      <c r="J139" s="134">
        <f t="shared" si="67"/>
        <v>79.46524064171123</v>
      </c>
      <c r="K139" s="149">
        <f>SUM(K136:K138)</f>
        <v>17019</v>
      </c>
      <c r="L139" s="134">
        <f t="shared" si="68"/>
        <v>97.47980984019703</v>
      </c>
      <c r="M139" s="149">
        <f>SUM(M136:M138)</f>
        <v>1816</v>
      </c>
      <c r="N139" s="134">
        <f t="shared" si="69"/>
        <v>83.41754708314194</v>
      </c>
      <c r="O139" s="150">
        <f>SUM(O136:O138)</f>
        <v>3828</v>
      </c>
      <c r="P139" s="134">
        <f t="shared" si="71"/>
        <v>90.47506499645473</v>
      </c>
      <c r="Q139" s="56"/>
      <c r="R139" s="28"/>
    </row>
    <row r="140" spans="1:18" ht="14.25" customHeight="1" hidden="1" thickBot="1">
      <c r="A140" s="1"/>
      <c r="B140" s="151" t="s">
        <v>94</v>
      </c>
      <c r="C140" s="152">
        <f>C135+C139</f>
        <v>97417</v>
      </c>
      <c r="D140" s="153">
        <f t="shared" si="65"/>
        <v>92.60611245781644</v>
      </c>
      <c r="E140" s="154">
        <f>E135+E139</f>
        <v>58806</v>
      </c>
      <c r="F140" s="153">
        <f t="shared" si="66"/>
        <v>89.99173629602424</v>
      </c>
      <c r="G140" s="152">
        <f>G135+G139</f>
        <v>567</v>
      </c>
      <c r="H140" s="153">
        <f t="shared" si="70"/>
        <v>82.41279069767442</v>
      </c>
      <c r="I140" s="152">
        <f>I135+I139</f>
        <v>1450</v>
      </c>
      <c r="J140" s="153">
        <f t="shared" si="67"/>
        <v>88.30694275274055</v>
      </c>
      <c r="K140" s="152">
        <f>K135+K139</f>
        <v>32504</v>
      </c>
      <c r="L140" s="153">
        <f t="shared" si="68"/>
        <v>97.64186367869266</v>
      </c>
      <c r="M140" s="152">
        <f>M135+M139</f>
        <v>4090</v>
      </c>
      <c r="N140" s="153">
        <f t="shared" si="69"/>
        <v>96.6903073286052</v>
      </c>
      <c r="O140" s="154">
        <f>O135+O139</f>
        <v>7705</v>
      </c>
      <c r="P140" s="152">
        <f t="shared" si="71"/>
        <v>97.82884713052312</v>
      </c>
      <c r="Q140" s="56"/>
      <c r="R140" s="28"/>
    </row>
    <row r="141" spans="1:18" ht="14.25" customHeight="1" hidden="1">
      <c r="A141" s="1"/>
      <c r="B141" s="62" t="s">
        <v>96</v>
      </c>
      <c r="C141" s="67">
        <f>E141+G141+I141+K141+M141</f>
        <v>16066</v>
      </c>
      <c r="D141" s="112">
        <f aca="true" t="shared" si="72" ref="D141:D146">C141/C123*100</f>
        <v>93.66837686567165</v>
      </c>
      <c r="E141" s="35">
        <v>9417</v>
      </c>
      <c r="F141" s="66">
        <f t="shared" si="66"/>
        <v>89.44718844984803</v>
      </c>
      <c r="G141" s="67">
        <v>93</v>
      </c>
      <c r="H141" s="66">
        <f t="shared" si="70"/>
        <v>88.57142857142857</v>
      </c>
      <c r="I141" s="67">
        <v>252</v>
      </c>
      <c r="J141" s="66">
        <f t="shared" si="67"/>
        <v>80.76923076923077</v>
      </c>
      <c r="K141" s="67">
        <v>5440</v>
      </c>
      <c r="L141" s="66">
        <f t="shared" si="68"/>
        <v>97.4910394265233</v>
      </c>
      <c r="M141" s="67">
        <v>864</v>
      </c>
      <c r="N141" s="66">
        <f t="shared" si="69"/>
        <v>137.79904306220095</v>
      </c>
      <c r="O141" s="35">
        <v>1271</v>
      </c>
      <c r="P141" s="66">
        <f t="shared" si="71"/>
        <v>97.24560061208875</v>
      </c>
      <c r="Q141" s="56"/>
      <c r="R141" s="28"/>
    </row>
    <row r="142" spans="1:18" ht="14.25" customHeight="1" hidden="1">
      <c r="A142" s="1"/>
      <c r="B142" s="169" t="s">
        <v>97</v>
      </c>
      <c r="C142" s="170">
        <f>E142+G142+I142+K142+M142</f>
        <v>16545</v>
      </c>
      <c r="D142" s="171">
        <f t="shared" si="72"/>
        <v>109.09270737175261</v>
      </c>
      <c r="E142" s="172">
        <v>10045</v>
      </c>
      <c r="F142" s="173">
        <f t="shared" si="66"/>
        <v>109.88950880647633</v>
      </c>
      <c r="G142" s="170">
        <v>73</v>
      </c>
      <c r="H142" s="173">
        <f t="shared" si="70"/>
        <v>70.87378640776699</v>
      </c>
      <c r="I142" s="170">
        <v>291</v>
      </c>
      <c r="J142" s="173">
        <f t="shared" si="67"/>
        <v>129.33333333333331</v>
      </c>
      <c r="K142" s="170">
        <v>5383</v>
      </c>
      <c r="L142" s="173">
        <f t="shared" si="68"/>
        <v>104.32170542635659</v>
      </c>
      <c r="M142" s="170">
        <v>753</v>
      </c>
      <c r="N142" s="173">
        <f t="shared" si="69"/>
        <v>140.22346368715085</v>
      </c>
      <c r="O142" s="172">
        <v>1227</v>
      </c>
      <c r="P142" s="173">
        <f t="shared" si="71"/>
        <v>92.39457831325302</v>
      </c>
      <c r="Q142" s="56"/>
      <c r="R142" s="28"/>
    </row>
    <row r="143" spans="1:18" ht="14.25" customHeight="1" hidden="1">
      <c r="A143" s="1"/>
      <c r="B143" s="30" t="s">
        <v>98</v>
      </c>
      <c r="C143" s="31">
        <f>E143+G143+I143+K143+M143</f>
        <v>17394</v>
      </c>
      <c r="D143" s="113">
        <f t="shared" si="72"/>
        <v>102.76497695852535</v>
      </c>
      <c r="E143" s="114">
        <v>10536</v>
      </c>
      <c r="F143" s="115">
        <f t="shared" si="66"/>
        <v>100.38109756097562</v>
      </c>
      <c r="G143" s="31">
        <v>109</v>
      </c>
      <c r="H143" s="31">
        <f t="shared" si="70"/>
        <v>126.74418604651163</v>
      </c>
      <c r="I143" s="31">
        <v>270</v>
      </c>
      <c r="J143" s="31">
        <f t="shared" si="67"/>
        <v>85.17350157728707</v>
      </c>
      <c r="K143" s="31">
        <v>5802</v>
      </c>
      <c r="L143" s="31">
        <f t="shared" si="68"/>
        <v>108.04469273743015</v>
      </c>
      <c r="M143" s="31">
        <v>677</v>
      </c>
      <c r="N143" s="113">
        <f t="shared" si="69"/>
        <v>103.0441400304414</v>
      </c>
      <c r="O143" s="114">
        <v>1407</v>
      </c>
      <c r="P143" s="115">
        <f t="shared" si="71"/>
        <v>103.07692307692307</v>
      </c>
      <c r="Q143" s="56"/>
      <c r="R143" s="28"/>
    </row>
    <row r="144" spans="1:16" ht="14.25" customHeight="1" hidden="1">
      <c r="A144" s="1"/>
      <c r="B144" s="162" t="s">
        <v>11</v>
      </c>
      <c r="C144" s="163">
        <f>SUM(C141:C143)</f>
        <v>50005</v>
      </c>
      <c r="D144" s="164">
        <f t="shared" si="72"/>
        <v>101.54536593290553</v>
      </c>
      <c r="E144" s="165">
        <f>SUM(E141:E143)</f>
        <v>29998</v>
      </c>
      <c r="F144" s="166">
        <f t="shared" si="66"/>
        <v>99.44637825294215</v>
      </c>
      <c r="G144" s="167">
        <f>SUM(G141:G143)</f>
        <v>275</v>
      </c>
      <c r="H144" s="167">
        <f t="shared" si="70"/>
        <v>93.5374149659864</v>
      </c>
      <c r="I144" s="167">
        <f>SUM(I141:I143)</f>
        <v>813</v>
      </c>
      <c r="J144" s="167">
        <f t="shared" si="67"/>
        <v>95.19906323185012</v>
      </c>
      <c r="K144" s="167">
        <f>SUM(K141:K143)</f>
        <v>16625</v>
      </c>
      <c r="L144" s="167">
        <f t="shared" si="68"/>
        <v>103.19677219118559</v>
      </c>
      <c r="M144" s="167">
        <f>SUM(M141:M143)</f>
        <v>2294</v>
      </c>
      <c r="N144" s="164">
        <f t="shared" si="69"/>
        <v>125.97473915431081</v>
      </c>
      <c r="O144" s="168">
        <f>SUM(O141:O143)</f>
        <v>3905</v>
      </c>
      <c r="P144" s="166">
        <f t="shared" si="71"/>
        <v>97.625</v>
      </c>
    </row>
    <row r="145" spans="1:16" ht="14.25" customHeight="1" hidden="1">
      <c r="A145" s="1"/>
      <c r="B145" s="157" t="s">
        <v>13</v>
      </c>
      <c r="C145" s="158">
        <f>E145+G145+I145+K145+M145</f>
        <v>18210</v>
      </c>
      <c r="D145" s="159">
        <f t="shared" si="72"/>
        <v>103.81984036488028</v>
      </c>
      <c r="E145" s="160">
        <v>10914</v>
      </c>
      <c r="F145" s="161">
        <f aca="true" t="shared" si="73" ref="F145:F150">E145/E127*100</f>
        <v>100.16519823788545</v>
      </c>
      <c r="G145" s="158">
        <v>101</v>
      </c>
      <c r="H145" s="158">
        <f aca="true" t="shared" si="74" ref="H145:H150">G145/G127*100</f>
        <v>102.020202020202</v>
      </c>
      <c r="I145" s="158">
        <v>282</v>
      </c>
      <c r="J145" s="158">
        <f aca="true" t="shared" si="75" ref="J145:J150">I145/I127*100</f>
        <v>104.44444444444446</v>
      </c>
      <c r="K145" s="158">
        <v>6042</v>
      </c>
      <c r="L145" s="158">
        <f aca="true" t="shared" si="76" ref="L145:L150">K145/K127*100</f>
        <v>112.17972521351653</v>
      </c>
      <c r="M145" s="158">
        <v>871</v>
      </c>
      <c r="N145" s="159">
        <f aca="true" t="shared" si="77" ref="N145:N150">M145/M127*100</f>
        <v>97.97525309336334</v>
      </c>
      <c r="O145" s="160">
        <v>1288</v>
      </c>
      <c r="P145" s="161">
        <f aca="true" t="shared" si="78" ref="P145:P150">O145/O127*100</f>
        <v>107.15474209650581</v>
      </c>
    </row>
    <row r="146" spans="1:16" ht="14.25" customHeight="1" hidden="1">
      <c r="A146" s="1"/>
      <c r="B146" s="169" t="s">
        <v>99</v>
      </c>
      <c r="C146" s="170">
        <f>E146+G146+I146+K146+M146</f>
        <v>15356</v>
      </c>
      <c r="D146" s="171">
        <f t="shared" si="72"/>
        <v>106.05704813868361</v>
      </c>
      <c r="E146" s="172">
        <v>8999</v>
      </c>
      <c r="F146" s="173">
        <f t="shared" si="73"/>
        <v>102.8692272519433</v>
      </c>
      <c r="G146" s="170">
        <v>59</v>
      </c>
      <c r="H146" s="170">
        <f t="shared" si="74"/>
        <v>50</v>
      </c>
      <c r="I146" s="170">
        <v>183</v>
      </c>
      <c r="J146" s="170">
        <f t="shared" si="75"/>
        <v>72.90836653386454</v>
      </c>
      <c r="K146" s="170">
        <v>5250</v>
      </c>
      <c r="L146" s="170">
        <f t="shared" si="76"/>
        <v>112.56432246998284</v>
      </c>
      <c r="M146" s="170">
        <v>865</v>
      </c>
      <c r="N146" s="171">
        <f t="shared" si="77"/>
        <v>123.92550143266476</v>
      </c>
      <c r="O146" s="172">
        <v>1222</v>
      </c>
      <c r="P146" s="173">
        <f t="shared" si="78"/>
        <v>95.09727626459143</v>
      </c>
    </row>
    <row r="147" spans="1:16" ht="14.25" customHeight="1" hidden="1">
      <c r="A147" s="1"/>
      <c r="B147" s="30" t="s">
        <v>100</v>
      </c>
      <c r="C147" s="31">
        <f>E147+G147+I147+K147+M147</f>
        <v>18194</v>
      </c>
      <c r="D147" s="113">
        <f>C147/C129*100</f>
        <v>114.06896551724137</v>
      </c>
      <c r="E147" s="114">
        <v>10754</v>
      </c>
      <c r="F147" s="115">
        <f t="shared" si="73"/>
        <v>110.22960229602296</v>
      </c>
      <c r="G147" s="31">
        <v>89</v>
      </c>
      <c r="H147" s="31">
        <f t="shared" si="74"/>
        <v>95.6989247311828</v>
      </c>
      <c r="I147" s="31">
        <v>289</v>
      </c>
      <c r="J147" s="31">
        <f t="shared" si="75"/>
        <v>113.77952755905511</v>
      </c>
      <c r="K147" s="31">
        <v>6173</v>
      </c>
      <c r="L147" s="31">
        <f t="shared" si="76"/>
        <v>119.14688284115036</v>
      </c>
      <c r="M147" s="31">
        <v>889</v>
      </c>
      <c r="N147" s="113">
        <f t="shared" si="77"/>
        <v>133.4834834834835</v>
      </c>
      <c r="O147" s="114">
        <v>1300</v>
      </c>
      <c r="P147" s="115">
        <f t="shared" si="78"/>
        <v>95.87020648967551</v>
      </c>
    </row>
    <row r="148" spans="1:16" ht="14.25" customHeight="1" hidden="1">
      <c r="A148" s="1"/>
      <c r="B148" s="162" t="s">
        <v>8</v>
      </c>
      <c r="C148" s="163">
        <f>SUM(C145:C147)</f>
        <v>51760</v>
      </c>
      <c r="D148" s="164">
        <f>C148/C130*100</f>
        <v>107.9030207008693</v>
      </c>
      <c r="E148" s="165">
        <f>SUM(E145:E147)</f>
        <v>30667</v>
      </c>
      <c r="F148" s="166">
        <f t="shared" si="73"/>
        <v>104.30952380952381</v>
      </c>
      <c r="G148" s="167">
        <f>SUM(G145:G147)</f>
        <v>249</v>
      </c>
      <c r="H148" s="167">
        <f t="shared" si="74"/>
        <v>80.3225806451613</v>
      </c>
      <c r="I148" s="167">
        <f>SUM(I145:I147)</f>
        <v>754</v>
      </c>
      <c r="J148" s="167">
        <f t="shared" si="75"/>
        <v>97.29032258064517</v>
      </c>
      <c r="K148" s="167">
        <f>SUM(K145:K147)</f>
        <v>17465</v>
      </c>
      <c r="L148" s="167">
        <f t="shared" si="76"/>
        <v>114.66745453351717</v>
      </c>
      <c r="M148" s="167">
        <f>SUM(M145:M147)</f>
        <v>2625</v>
      </c>
      <c r="N148" s="164">
        <f t="shared" si="77"/>
        <v>116.51131824234353</v>
      </c>
      <c r="O148" s="168">
        <f>SUM(O145:O147)</f>
        <v>3810</v>
      </c>
      <c r="P148" s="166">
        <f t="shared" si="78"/>
        <v>99.14129586260734</v>
      </c>
    </row>
    <row r="149" spans="1:16" ht="14.25" customHeight="1" hidden="1">
      <c r="A149" s="1"/>
      <c r="B149" s="175" t="s">
        <v>101</v>
      </c>
      <c r="C149" s="176">
        <f>C144+C148</f>
        <v>101765</v>
      </c>
      <c r="D149" s="174">
        <f>C149/C131*100</f>
        <v>104.68250131155298</v>
      </c>
      <c r="E149" s="177">
        <f>E144+E148</f>
        <v>60665</v>
      </c>
      <c r="F149" s="174">
        <f t="shared" si="73"/>
        <v>101.84672206832872</v>
      </c>
      <c r="G149" s="176">
        <f>G144+G148</f>
        <v>524</v>
      </c>
      <c r="H149" s="174">
        <f t="shared" si="74"/>
        <v>86.75496688741721</v>
      </c>
      <c r="I149" s="176">
        <f>I144+I148</f>
        <v>1567</v>
      </c>
      <c r="J149" s="174">
        <f t="shared" si="75"/>
        <v>96.19398403928791</v>
      </c>
      <c r="K149" s="176">
        <f>K144+K148</f>
        <v>34090</v>
      </c>
      <c r="L149" s="174">
        <f t="shared" si="76"/>
        <v>108.77125809642321</v>
      </c>
      <c r="M149" s="176">
        <f>M144+M148</f>
        <v>4919</v>
      </c>
      <c r="N149" s="174">
        <f t="shared" si="77"/>
        <v>120.74128620520372</v>
      </c>
      <c r="O149" s="178">
        <f>O144+O148</f>
        <v>7715</v>
      </c>
      <c r="P149" s="193">
        <f t="shared" si="78"/>
        <v>98.3679714395002</v>
      </c>
    </row>
    <row r="150" spans="1:16" ht="14.25" customHeight="1" hidden="1">
      <c r="A150" s="1"/>
      <c r="B150" s="157" t="s">
        <v>14</v>
      </c>
      <c r="C150" s="179">
        <f>E150+G150+I150+K150+M150</f>
        <v>18177</v>
      </c>
      <c r="D150" s="180">
        <f>C150/C132*100</f>
        <v>105.22750955192774</v>
      </c>
      <c r="E150" s="181">
        <v>10652</v>
      </c>
      <c r="F150" s="182">
        <f t="shared" si="73"/>
        <v>102.01110898295344</v>
      </c>
      <c r="G150" s="179">
        <v>102</v>
      </c>
      <c r="H150" s="179">
        <f t="shared" si="74"/>
        <v>85.71428571428571</v>
      </c>
      <c r="I150" s="179">
        <v>244</v>
      </c>
      <c r="J150" s="179">
        <f t="shared" si="75"/>
        <v>90.37037037037037</v>
      </c>
      <c r="K150" s="179">
        <v>6340</v>
      </c>
      <c r="L150" s="179">
        <f t="shared" si="76"/>
        <v>111.9547942786509</v>
      </c>
      <c r="M150" s="179">
        <v>839</v>
      </c>
      <c r="N150" s="180">
        <f t="shared" si="77"/>
        <v>107.56410256410255</v>
      </c>
      <c r="O150" s="181">
        <v>1500</v>
      </c>
      <c r="P150" s="182">
        <f t="shared" si="78"/>
        <v>106.08203677510608</v>
      </c>
    </row>
    <row r="151" spans="1:16" ht="14.25" customHeight="1" hidden="1">
      <c r="A151" s="1"/>
      <c r="B151" s="183" t="s">
        <v>102</v>
      </c>
      <c r="C151" s="184">
        <f>E151+G151+I151+K151+M151</f>
        <v>14535</v>
      </c>
      <c r="D151" s="185">
        <f>C151/C133*100</f>
        <v>106.97725767277544</v>
      </c>
      <c r="E151" s="186">
        <v>8613</v>
      </c>
      <c r="F151" s="187">
        <f>E151/E133*100</f>
        <v>104.09717186366933</v>
      </c>
      <c r="G151" s="184">
        <v>114</v>
      </c>
      <c r="H151" s="184">
        <f>G151/G133*100</f>
        <v>156.16438356164383</v>
      </c>
      <c r="I151" s="184">
        <v>212</v>
      </c>
      <c r="J151" s="184">
        <f>I151/I133*100</f>
        <v>103.41463414634147</v>
      </c>
      <c r="K151" s="184">
        <v>4930</v>
      </c>
      <c r="L151" s="184">
        <f>K151/K133*100</f>
        <v>112.63422435458077</v>
      </c>
      <c r="M151" s="184">
        <v>666</v>
      </c>
      <c r="N151" s="185">
        <f>M151/M133*100</f>
        <v>101.21580547112461</v>
      </c>
      <c r="O151" s="186">
        <v>1115</v>
      </c>
      <c r="P151" s="187">
        <f>O151/O133*100</f>
        <v>101.91956124314443</v>
      </c>
    </row>
    <row r="152" spans="1:16" ht="14.25" customHeight="1" hidden="1">
      <c r="A152" s="1"/>
      <c r="B152" s="183" t="s">
        <v>103</v>
      </c>
      <c r="C152" s="184">
        <v>16980</v>
      </c>
      <c r="D152" s="202">
        <v>102.33847637415623</v>
      </c>
      <c r="E152" s="203">
        <v>9703</v>
      </c>
      <c r="F152" s="204">
        <v>97.20496894409938</v>
      </c>
      <c r="G152" s="184">
        <v>54</v>
      </c>
      <c r="H152" s="185">
        <v>55.670103092783506</v>
      </c>
      <c r="I152" s="184">
        <v>237</v>
      </c>
      <c r="J152" s="185">
        <v>102.15517241379311</v>
      </c>
      <c r="K152" s="184">
        <v>6186</v>
      </c>
      <c r="L152" s="185">
        <v>113.60881542699725</v>
      </c>
      <c r="M152" s="184">
        <v>800</v>
      </c>
      <c r="N152" s="202">
        <v>95.69377990430623</v>
      </c>
      <c r="O152" s="203">
        <v>1372</v>
      </c>
      <c r="P152" s="205">
        <v>100.2191380569759</v>
      </c>
    </row>
    <row r="153" spans="1:16" ht="14.25" customHeight="1" hidden="1">
      <c r="A153" s="1"/>
      <c r="B153" s="195" t="s">
        <v>9</v>
      </c>
      <c r="C153" s="196">
        <v>49692</v>
      </c>
      <c r="D153" s="201">
        <v>104.71835289655027</v>
      </c>
      <c r="E153" s="198">
        <v>28968</v>
      </c>
      <c r="F153" s="199">
        <v>100.94083211373615</v>
      </c>
      <c r="G153" s="196">
        <v>270</v>
      </c>
      <c r="H153" s="197">
        <v>93.42560553633218</v>
      </c>
      <c r="I153" s="196">
        <v>693</v>
      </c>
      <c r="J153" s="197">
        <v>98.01980198019803</v>
      </c>
      <c r="K153" s="196">
        <v>17456</v>
      </c>
      <c r="L153" s="197">
        <v>112.72844688408136</v>
      </c>
      <c r="M153" s="196">
        <v>2305</v>
      </c>
      <c r="N153" s="201">
        <v>101.36323658751098</v>
      </c>
      <c r="O153" s="198">
        <v>3987</v>
      </c>
      <c r="P153" s="200">
        <v>102.83724529275213</v>
      </c>
    </row>
    <row r="154" spans="1:16" ht="14.25" customHeight="1" hidden="1">
      <c r="A154" s="1"/>
      <c r="B154" s="157" t="s">
        <v>12</v>
      </c>
      <c r="C154" s="179">
        <f>E154+G154+I154+K154+M154</f>
        <v>19185</v>
      </c>
      <c r="D154" s="180">
        <f aca="true" t="shared" si="79" ref="D154:D160">C154/C136*100</f>
        <v>108.20642978003383</v>
      </c>
      <c r="E154" s="181">
        <v>11312</v>
      </c>
      <c r="F154" s="182">
        <f aca="true" t="shared" si="80" ref="F154:F160">E154/E136*100</f>
        <v>106.07651912978244</v>
      </c>
      <c r="G154" s="179">
        <v>96</v>
      </c>
      <c r="H154" s="182">
        <f aca="true" t="shared" si="81" ref="H154:H160">G154/G136*100</f>
        <v>95.04950495049505</v>
      </c>
      <c r="I154" s="179">
        <v>254</v>
      </c>
      <c r="J154" s="182">
        <f aca="true" t="shared" si="82" ref="J154:J160">I154/I136*100</f>
        <v>93.38235294117648</v>
      </c>
      <c r="K154" s="179">
        <v>6821</v>
      </c>
      <c r="L154" s="182">
        <f aca="true" t="shared" si="83" ref="L154:L160">K154/K136*100</f>
        <v>113.30564784053156</v>
      </c>
      <c r="M154" s="179">
        <v>702</v>
      </c>
      <c r="N154" s="182">
        <f aca="true" t="shared" si="84" ref="N154:N160">M154/M136*100</f>
        <v>104.30906389301636</v>
      </c>
      <c r="O154" s="181">
        <v>1532</v>
      </c>
      <c r="P154" s="182">
        <f aca="true" t="shared" si="85" ref="P154:P160">O154/O136*100</f>
        <v>116.06060606060606</v>
      </c>
    </row>
    <row r="155" spans="1:16" ht="14.25" customHeight="1" hidden="1">
      <c r="A155" s="1"/>
      <c r="B155" s="169" t="s">
        <v>104</v>
      </c>
      <c r="C155" s="170">
        <f>E155+G155+I155+K155+M155</f>
        <v>17827</v>
      </c>
      <c r="D155" s="171">
        <f t="shared" si="79"/>
        <v>110.60991499658745</v>
      </c>
      <c r="E155" s="172">
        <v>10399</v>
      </c>
      <c r="F155" s="173">
        <f t="shared" si="80"/>
        <v>107.42768595041323</v>
      </c>
      <c r="G155" s="170">
        <v>70</v>
      </c>
      <c r="H155" s="173">
        <f t="shared" si="81"/>
        <v>74.46808510638297</v>
      </c>
      <c r="I155" s="170">
        <v>240</v>
      </c>
      <c r="J155" s="173">
        <f t="shared" si="82"/>
        <v>91.6030534351145</v>
      </c>
      <c r="K155" s="170">
        <v>6457</v>
      </c>
      <c r="L155" s="173">
        <f t="shared" si="83"/>
        <v>115.42724347515194</v>
      </c>
      <c r="M155" s="170">
        <v>661</v>
      </c>
      <c r="N155" s="173">
        <f t="shared" si="84"/>
        <v>135.72895277207394</v>
      </c>
      <c r="O155" s="172">
        <v>1466</v>
      </c>
      <c r="P155" s="173">
        <f t="shared" si="85"/>
        <v>113.03006939090207</v>
      </c>
    </row>
    <row r="156" spans="1:16" ht="14.25" customHeight="1" hidden="1">
      <c r="A156" s="1"/>
      <c r="B156" s="30" t="s">
        <v>109</v>
      </c>
      <c r="C156" s="115">
        <f>E156+G156+I156+K156+M156</f>
        <v>16134</v>
      </c>
      <c r="D156" s="113">
        <f t="shared" si="79"/>
        <v>100.10547868710059</v>
      </c>
      <c r="E156" s="114">
        <v>9464</v>
      </c>
      <c r="F156" s="115">
        <f t="shared" si="80"/>
        <v>96.92748873412536</v>
      </c>
      <c r="G156" s="115">
        <v>99</v>
      </c>
      <c r="H156" s="115">
        <f t="shared" si="81"/>
        <v>119.27710843373494</v>
      </c>
      <c r="I156" s="115">
        <v>228</v>
      </c>
      <c r="J156" s="115">
        <f t="shared" si="82"/>
        <v>109.09090909090908</v>
      </c>
      <c r="K156" s="115">
        <v>5719</v>
      </c>
      <c r="L156" s="115">
        <f t="shared" si="83"/>
        <v>105.80943570767806</v>
      </c>
      <c r="M156" s="115">
        <v>624</v>
      </c>
      <c r="N156" s="115">
        <f t="shared" si="84"/>
        <v>95.1219512195122</v>
      </c>
      <c r="O156" s="114">
        <v>1290</v>
      </c>
      <c r="P156" s="115">
        <f t="shared" si="85"/>
        <v>106.523534269199</v>
      </c>
    </row>
    <row r="157" spans="1:16" ht="14.25" customHeight="1" hidden="1">
      <c r="A157" s="1"/>
      <c r="B157" s="162" t="s">
        <v>10</v>
      </c>
      <c r="C157" s="196">
        <f>SUM(C154:C156)</f>
        <v>53146</v>
      </c>
      <c r="D157" s="164">
        <f t="shared" si="79"/>
        <v>106.36858538147467</v>
      </c>
      <c r="E157" s="209">
        <f>SUM(E154:E156)</f>
        <v>31175</v>
      </c>
      <c r="F157" s="166">
        <f t="shared" si="80"/>
        <v>103.54390859572207</v>
      </c>
      <c r="G157" s="196">
        <f>SUM(G154:G156)</f>
        <v>265</v>
      </c>
      <c r="H157" s="166">
        <f t="shared" si="81"/>
        <v>95.32374100719424</v>
      </c>
      <c r="I157" s="196">
        <f>SUM(I154:I156)</f>
        <v>722</v>
      </c>
      <c r="J157" s="166">
        <f t="shared" si="82"/>
        <v>97.1736204576043</v>
      </c>
      <c r="K157" s="196">
        <f>SUM(K154:K156)</f>
        <v>18997</v>
      </c>
      <c r="L157" s="166">
        <f t="shared" si="83"/>
        <v>111.62230448322464</v>
      </c>
      <c r="M157" s="196">
        <f>SUM(M154:M156)</f>
        <v>1987</v>
      </c>
      <c r="N157" s="166">
        <f t="shared" si="84"/>
        <v>109.41629955947137</v>
      </c>
      <c r="O157" s="209">
        <f>SUM(O154:O156)</f>
        <v>4288</v>
      </c>
      <c r="P157" s="166">
        <f t="shared" si="85"/>
        <v>112.01671891327064</v>
      </c>
    </row>
    <row r="158" spans="1:16" ht="14.25" customHeight="1" hidden="1" thickBot="1">
      <c r="A158" s="1"/>
      <c r="B158" s="210" t="s">
        <v>110</v>
      </c>
      <c r="C158" s="211">
        <f>C153+C157</f>
        <v>102838</v>
      </c>
      <c r="D158" s="212">
        <f t="shared" si="79"/>
        <v>105.56473716086514</v>
      </c>
      <c r="E158" s="213">
        <f>E153+E157</f>
        <v>60143</v>
      </c>
      <c r="F158" s="212">
        <f t="shared" si="80"/>
        <v>102.27357752610277</v>
      </c>
      <c r="G158" s="211">
        <f>G153+G157</f>
        <v>535</v>
      </c>
      <c r="H158" s="212">
        <f t="shared" si="81"/>
        <v>94.3562610229277</v>
      </c>
      <c r="I158" s="211">
        <f>I153+I157</f>
        <v>1415</v>
      </c>
      <c r="J158" s="212">
        <f t="shared" si="82"/>
        <v>97.58620689655172</v>
      </c>
      <c r="K158" s="211">
        <f>K153+K157</f>
        <v>36453</v>
      </c>
      <c r="L158" s="212">
        <f t="shared" si="83"/>
        <v>112.14927393551564</v>
      </c>
      <c r="M158" s="211">
        <f>M153+M157</f>
        <v>4292</v>
      </c>
      <c r="N158" s="212">
        <f t="shared" si="84"/>
        <v>104.93887530562347</v>
      </c>
      <c r="O158" s="213">
        <f>O153+O157</f>
        <v>8275</v>
      </c>
      <c r="P158" s="211">
        <f t="shared" si="85"/>
        <v>107.39779364049318</v>
      </c>
    </row>
    <row r="159" spans="1:16" ht="14.25" customHeight="1">
      <c r="A159" s="1"/>
      <c r="B159" s="62" t="s">
        <v>116</v>
      </c>
      <c r="C159" s="67">
        <f>E159+G159+I159+K159+M159</f>
        <v>15941</v>
      </c>
      <c r="D159" s="112">
        <f t="shared" si="79"/>
        <v>99.22195941740321</v>
      </c>
      <c r="E159" s="35">
        <v>9201</v>
      </c>
      <c r="F159" s="66">
        <f t="shared" si="80"/>
        <v>97.70627588403951</v>
      </c>
      <c r="G159" s="67">
        <v>67</v>
      </c>
      <c r="H159" s="66">
        <f t="shared" si="81"/>
        <v>72.04301075268818</v>
      </c>
      <c r="I159" s="67">
        <v>209</v>
      </c>
      <c r="J159" s="66">
        <f t="shared" si="82"/>
        <v>82.93650793650794</v>
      </c>
      <c r="K159" s="67">
        <v>5895</v>
      </c>
      <c r="L159" s="66">
        <f t="shared" si="83"/>
        <v>108.3639705882353</v>
      </c>
      <c r="M159" s="67">
        <v>569</v>
      </c>
      <c r="N159" s="66">
        <f t="shared" si="84"/>
        <v>65.85648148148148</v>
      </c>
      <c r="O159" s="35">
        <v>1393</v>
      </c>
      <c r="P159" s="66">
        <f t="shared" si="85"/>
        <v>109.5987411487018</v>
      </c>
    </row>
    <row r="160" spans="1:16" ht="14.25" customHeight="1">
      <c r="A160" s="1"/>
      <c r="B160" s="169" t="s">
        <v>118</v>
      </c>
      <c r="C160" s="234">
        <f>E160+G160+I160+K160+M160</f>
        <v>17316</v>
      </c>
      <c r="D160" s="171">
        <f t="shared" si="79"/>
        <v>104.66001813236628</v>
      </c>
      <c r="E160" s="172">
        <v>10099</v>
      </c>
      <c r="F160" s="173">
        <f t="shared" si="80"/>
        <v>100.53758088601295</v>
      </c>
      <c r="G160" s="234">
        <v>90</v>
      </c>
      <c r="H160" s="173">
        <f t="shared" si="81"/>
        <v>123.28767123287672</v>
      </c>
      <c r="I160" s="234">
        <v>262</v>
      </c>
      <c r="J160" s="173">
        <f t="shared" si="82"/>
        <v>90.03436426116839</v>
      </c>
      <c r="K160" s="234">
        <v>6218</v>
      </c>
      <c r="L160" s="173">
        <f t="shared" si="83"/>
        <v>115.51179639606168</v>
      </c>
      <c r="M160" s="234">
        <v>647</v>
      </c>
      <c r="N160" s="173">
        <f t="shared" si="84"/>
        <v>85.92297476759629</v>
      </c>
      <c r="O160" s="172">
        <v>1439</v>
      </c>
      <c r="P160" s="173">
        <f t="shared" si="85"/>
        <v>117.27791361043194</v>
      </c>
    </row>
    <row r="161" spans="1:16" ht="14.25" customHeight="1">
      <c r="A161" s="1"/>
      <c r="B161" s="183" t="s">
        <v>119</v>
      </c>
      <c r="C161" s="184">
        <f>E161+G161+I161+K161+M161</f>
        <v>17903</v>
      </c>
      <c r="D161" s="185">
        <f aca="true" t="shared" si="86" ref="D161:D168">C161/C143*100</f>
        <v>102.92629642405427</v>
      </c>
      <c r="E161" s="186">
        <v>10096</v>
      </c>
      <c r="F161" s="187">
        <f aca="true" t="shared" si="87" ref="F161:F168">E161/E143*100</f>
        <v>95.82384206529993</v>
      </c>
      <c r="G161" s="184">
        <v>110</v>
      </c>
      <c r="H161" s="187">
        <f aca="true" t="shared" si="88" ref="H161:H168">G161/G143*100</f>
        <v>100.91743119266054</v>
      </c>
      <c r="I161" s="184">
        <v>261</v>
      </c>
      <c r="J161" s="187">
        <f aca="true" t="shared" si="89" ref="J161:J168">I161/I143*100</f>
        <v>96.66666666666667</v>
      </c>
      <c r="K161" s="184">
        <v>6607</v>
      </c>
      <c r="L161" s="187">
        <f aca="true" t="shared" si="90" ref="L161:L168">K161/K143*100</f>
        <v>113.87452602550844</v>
      </c>
      <c r="M161" s="184">
        <v>829</v>
      </c>
      <c r="N161" s="187">
        <f aca="true" t="shared" si="91" ref="N161:N168">M161/M143*100</f>
        <v>122.4519940915805</v>
      </c>
      <c r="O161" s="186">
        <v>1536</v>
      </c>
      <c r="P161" s="187">
        <f aca="true" t="shared" si="92" ref="P161:P168">O161/O143*100</f>
        <v>109.1684434968017</v>
      </c>
    </row>
    <row r="162" spans="1:16" ht="14.25" customHeight="1">
      <c r="A162" s="1"/>
      <c r="B162" s="222" t="s">
        <v>11</v>
      </c>
      <c r="C162" s="223">
        <f>SUM(C159:C161)</f>
        <v>51160</v>
      </c>
      <c r="D162" s="224">
        <f t="shared" si="86"/>
        <v>102.3097690230977</v>
      </c>
      <c r="E162" s="225">
        <f>SUM(E159:E161)</f>
        <v>29396</v>
      </c>
      <c r="F162" s="226">
        <f t="shared" si="87"/>
        <v>97.99319954663645</v>
      </c>
      <c r="G162" s="223">
        <f>SUM(G159:G161)</f>
        <v>267</v>
      </c>
      <c r="H162" s="223">
        <f t="shared" si="88"/>
        <v>97.0909090909091</v>
      </c>
      <c r="I162" s="223">
        <f>SUM(I159:I161)</f>
        <v>732</v>
      </c>
      <c r="J162" s="223">
        <f t="shared" si="89"/>
        <v>90.03690036900369</v>
      </c>
      <c r="K162" s="223">
        <f>SUM(K159:K161)</f>
        <v>18720</v>
      </c>
      <c r="L162" s="223">
        <f t="shared" si="90"/>
        <v>112.6015037593985</v>
      </c>
      <c r="M162" s="223">
        <f>SUM(M159:M161)</f>
        <v>2045</v>
      </c>
      <c r="N162" s="224">
        <f t="shared" si="91"/>
        <v>89.14559721011334</v>
      </c>
      <c r="O162" s="225">
        <f>SUM(O159:O161)</f>
        <v>4368</v>
      </c>
      <c r="P162" s="226">
        <f t="shared" si="92"/>
        <v>111.85659411011524</v>
      </c>
    </row>
    <row r="163" spans="1:16" ht="14.25" customHeight="1">
      <c r="A163" s="1"/>
      <c r="B163" s="157" t="s">
        <v>13</v>
      </c>
      <c r="C163" s="179">
        <f>E163+G163+I163+K163+M163</f>
        <v>17033</v>
      </c>
      <c r="D163" s="180">
        <f t="shared" si="86"/>
        <v>93.53651839648545</v>
      </c>
      <c r="E163" s="181">
        <v>9895</v>
      </c>
      <c r="F163" s="182">
        <f t="shared" si="87"/>
        <v>90.6633681509987</v>
      </c>
      <c r="G163" s="179">
        <v>66</v>
      </c>
      <c r="H163" s="179">
        <f t="shared" si="88"/>
        <v>65.34653465346535</v>
      </c>
      <c r="I163" s="179">
        <v>261</v>
      </c>
      <c r="J163" s="179">
        <f t="shared" si="89"/>
        <v>92.5531914893617</v>
      </c>
      <c r="K163" s="179">
        <v>5967</v>
      </c>
      <c r="L163" s="179">
        <f t="shared" si="90"/>
        <v>98.7586891757696</v>
      </c>
      <c r="M163" s="179">
        <v>844</v>
      </c>
      <c r="N163" s="180">
        <f t="shared" si="91"/>
        <v>96.90011481056257</v>
      </c>
      <c r="O163" s="181">
        <v>1431</v>
      </c>
      <c r="P163" s="182">
        <f t="shared" si="92"/>
        <v>111.1024844720497</v>
      </c>
    </row>
    <row r="164" spans="1:16" ht="14.25" customHeight="1">
      <c r="A164" s="1"/>
      <c r="B164" s="169" t="s">
        <v>120</v>
      </c>
      <c r="C164" s="170">
        <f>E164+G164+I164+K164+M164</f>
        <v>15373</v>
      </c>
      <c r="D164" s="171">
        <f t="shared" si="86"/>
        <v>100.11070591299817</v>
      </c>
      <c r="E164" s="172">
        <v>8988</v>
      </c>
      <c r="F164" s="173">
        <f t="shared" si="87"/>
        <v>99.87776419602177</v>
      </c>
      <c r="G164" s="170">
        <v>86</v>
      </c>
      <c r="H164" s="170">
        <f t="shared" si="88"/>
        <v>145.76271186440678</v>
      </c>
      <c r="I164" s="170">
        <v>170</v>
      </c>
      <c r="J164" s="170">
        <f t="shared" si="89"/>
        <v>92.89617486338798</v>
      </c>
      <c r="K164" s="170">
        <v>5500</v>
      </c>
      <c r="L164" s="170">
        <f t="shared" si="90"/>
        <v>104.76190476190477</v>
      </c>
      <c r="M164" s="170">
        <v>629</v>
      </c>
      <c r="N164" s="171">
        <f t="shared" si="91"/>
        <v>72.71676300578035</v>
      </c>
      <c r="O164" s="172">
        <v>1451</v>
      </c>
      <c r="P164" s="173">
        <f t="shared" si="92"/>
        <v>118.73977086743044</v>
      </c>
    </row>
    <row r="165" spans="1:16" ht="14.25" customHeight="1">
      <c r="A165" s="1"/>
      <c r="B165" s="30" t="s">
        <v>121</v>
      </c>
      <c r="C165" s="31">
        <f>E165+G165+I165+K165+M165</f>
        <v>19213</v>
      </c>
      <c r="D165" s="113">
        <f t="shared" si="86"/>
        <v>105.60074749917557</v>
      </c>
      <c r="E165" s="114">
        <v>11519</v>
      </c>
      <c r="F165" s="115">
        <f t="shared" si="87"/>
        <v>107.1136321368793</v>
      </c>
      <c r="G165" s="31">
        <v>78</v>
      </c>
      <c r="H165" s="31">
        <f t="shared" si="88"/>
        <v>87.64044943820225</v>
      </c>
      <c r="I165" s="31">
        <v>265</v>
      </c>
      <c r="J165" s="31">
        <f t="shared" si="89"/>
        <v>91.6955017301038</v>
      </c>
      <c r="K165" s="31">
        <v>6575</v>
      </c>
      <c r="L165" s="31">
        <f t="shared" si="90"/>
        <v>106.51223068200227</v>
      </c>
      <c r="M165" s="31">
        <v>776</v>
      </c>
      <c r="N165" s="113">
        <f t="shared" si="91"/>
        <v>87.28908886389202</v>
      </c>
      <c r="O165" s="114">
        <v>1418</v>
      </c>
      <c r="P165" s="115">
        <f t="shared" si="92"/>
        <v>109.07692307692307</v>
      </c>
    </row>
    <row r="166" spans="1:16" ht="14.25" customHeight="1">
      <c r="A166" s="1"/>
      <c r="B166" s="227" t="s">
        <v>8</v>
      </c>
      <c r="C166" s="228">
        <f>SUM(C163:C165)</f>
        <v>51619</v>
      </c>
      <c r="D166" s="229">
        <f t="shared" si="86"/>
        <v>99.72758887171561</v>
      </c>
      <c r="E166" s="230">
        <f>SUM(E163:E165)</f>
        <v>30402</v>
      </c>
      <c r="F166" s="231">
        <f t="shared" si="87"/>
        <v>99.13587895783742</v>
      </c>
      <c r="G166" s="232">
        <f>SUM(G163:G165)</f>
        <v>230</v>
      </c>
      <c r="H166" s="232">
        <f t="shared" si="88"/>
        <v>92.3694779116466</v>
      </c>
      <c r="I166" s="232">
        <f>SUM(I163:I165)</f>
        <v>696</v>
      </c>
      <c r="J166" s="232">
        <f t="shared" si="89"/>
        <v>92.3076923076923</v>
      </c>
      <c r="K166" s="232">
        <f>SUM(K163:K165)</f>
        <v>18042</v>
      </c>
      <c r="L166" s="232">
        <f t="shared" si="90"/>
        <v>103.30375035785858</v>
      </c>
      <c r="M166" s="232">
        <f>SUM(M163:M165)</f>
        <v>2249</v>
      </c>
      <c r="N166" s="229">
        <f t="shared" si="91"/>
        <v>85.67619047619047</v>
      </c>
      <c r="O166" s="233">
        <f>SUM(O163:O165)</f>
        <v>4300</v>
      </c>
      <c r="P166" s="231">
        <f t="shared" si="92"/>
        <v>112.86089238845145</v>
      </c>
    </row>
    <row r="167" spans="1:16" ht="14.25" customHeight="1">
      <c r="A167" s="1"/>
      <c r="B167" s="236" t="s">
        <v>122</v>
      </c>
      <c r="C167" s="237">
        <f>C162+C166</f>
        <v>102779</v>
      </c>
      <c r="D167" s="238">
        <f t="shared" si="86"/>
        <v>100.99641330516387</v>
      </c>
      <c r="E167" s="239">
        <f>E162+E166</f>
        <v>59798</v>
      </c>
      <c r="F167" s="238">
        <f t="shared" si="87"/>
        <v>98.57083985823787</v>
      </c>
      <c r="G167" s="237">
        <f>G162+G166</f>
        <v>497</v>
      </c>
      <c r="H167" s="238">
        <f t="shared" si="88"/>
        <v>94.8473282442748</v>
      </c>
      <c r="I167" s="237">
        <f>I162+I166</f>
        <v>1428</v>
      </c>
      <c r="J167" s="238">
        <f t="shared" si="89"/>
        <v>91.12954690491385</v>
      </c>
      <c r="K167" s="237">
        <f>K162+K166</f>
        <v>36762</v>
      </c>
      <c r="L167" s="238">
        <f t="shared" si="90"/>
        <v>107.8380756820182</v>
      </c>
      <c r="M167" s="237">
        <f>M162+M166</f>
        <v>4294</v>
      </c>
      <c r="N167" s="238">
        <f t="shared" si="91"/>
        <v>87.29416548078878</v>
      </c>
      <c r="O167" s="240">
        <f>O162+O166</f>
        <v>8668</v>
      </c>
      <c r="P167" s="241">
        <f t="shared" si="92"/>
        <v>112.35255994815294</v>
      </c>
    </row>
    <row r="168" spans="1:16" ht="14.25" customHeight="1">
      <c r="A168" s="1"/>
      <c r="B168" s="43" t="s">
        <v>14</v>
      </c>
      <c r="C168" s="70">
        <f>E168+G168+I168+K168+M168</f>
        <v>16409</v>
      </c>
      <c r="D168" s="242">
        <f t="shared" si="86"/>
        <v>90.2734224569511</v>
      </c>
      <c r="E168" s="243">
        <v>8990</v>
      </c>
      <c r="F168" s="244">
        <f t="shared" si="87"/>
        <v>84.39729628238828</v>
      </c>
      <c r="G168" s="70">
        <v>82</v>
      </c>
      <c r="H168" s="244">
        <f t="shared" si="88"/>
        <v>80.3921568627451</v>
      </c>
      <c r="I168" s="70">
        <v>212</v>
      </c>
      <c r="J168" s="244">
        <f t="shared" si="89"/>
        <v>86.88524590163934</v>
      </c>
      <c r="K168" s="70">
        <v>6288</v>
      </c>
      <c r="L168" s="244">
        <f t="shared" si="90"/>
        <v>99.17981072555206</v>
      </c>
      <c r="M168" s="70">
        <v>837</v>
      </c>
      <c r="N168" s="242">
        <f t="shared" si="91"/>
        <v>99.761620977354</v>
      </c>
      <c r="O168" s="243">
        <v>1509</v>
      </c>
      <c r="P168" s="244">
        <f t="shared" si="92"/>
        <v>100.6</v>
      </c>
    </row>
    <row r="169" spans="1:16" ht="14.25" customHeight="1">
      <c r="A169" s="1"/>
      <c r="B169" s="169" t="s">
        <v>123</v>
      </c>
      <c r="C169" s="170">
        <f>E169+G169+I169+K169+M169</f>
        <v>14821</v>
      </c>
      <c r="D169" s="171">
        <f aca="true" t="shared" si="93" ref="D169:D178">C169/C151*100</f>
        <v>101.96766425868593</v>
      </c>
      <c r="E169" s="172">
        <v>8120</v>
      </c>
      <c r="F169" s="173">
        <f aca="true" t="shared" si="94" ref="F169:F178">E169/E151*100</f>
        <v>94.27609427609428</v>
      </c>
      <c r="G169" s="170">
        <v>79</v>
      </c>
      <c r="H169" s="173">
        <f aca="true" t="shared" si="95" ref="H169:H178">G169/G151*100</f>
        <v>69.2982456140351</v>
      </c>
      <c r="I169" s="170">
        <v>248</v>
      </c>
      <c r="J169" s="173">
        <f aca="true" t="shared" si="96" ref="J169:J178">I169/I151*100</f>
        <v>116.98113207547169</v>
      </c>
      <c r="K169" s="170">
        <v>5642</v>
      </c>
      <c r="L169" s="173">
        <f aca="true" t="shared" si="97" ref="L169:L178">K169/K151*100</f>
        <v>114.4421906693712</v>
      </c>
      <c r="M169" s="170">
        <v>732</v>
      </c>
      <c r="N169" s="171">
        <f aca="true" t="shared" si="98" ref="N169:N178">M169/M151*100</f>
        <v>109.90990990990991</v>
      </c>
      <c r="O169" s="172">
        <v>1175</v>
      </c>
      <c r="P169" s="173">
        <f aca="true" t="shared" si="99" ref="P169:P178">O169/O151*100</f>
        <v>105.38116591928251</v>
      </c>
    </row>
    <row r="170" spans="1:16" ht="14.25" customHeight="1">
      <c r="A170" s="1"/>
      <c r="B170" s="30" t="s">
        <v>103</v>
      </c>
      <c r="C170" s="184">
        <f>E170+G170+I170+K170+M170</f>
        <v>16648</v>
      </c>
      <c r="D170" s="185">
        <f t="shared" si="93"/>
        <v>98.04475853945819</v>
      </c>
      <c r="E170" s="186">
        <v>9115</v>
      </c>
      <c r="F170" s="187">
        <f t="shared" si="94"/>
        <v>93.94001855096363</v>
      </c>
      <c r="G170" s="184">
        <v>82</v>
      </c>
      <c r="H170" s="187">
        <f t="shared" si="95"/>
        <v>151.85185185185185</v>
      </c>
      <c r="I170" s="184">
        <v>207</v>
      </c>
      <c r="J170" s="187">
        <f t="shared" si="96"/>
        <v>87.34177215189874</v>
      </c>
      <c r="K170" s="184">
        <v>6476</v>
      </c>
      <c r="L170" s="187">
        <f t="shared" si="97"/>
        <v>104.68800517297123</v>
      </c>
      <c r="M170" s="184">
        <v>768</v>
      </c>
      <c r="N170" s="185">
        <f t="shared" si="98"/>
        <v>96</v>
      </c>
      <c r="O170" s="186">
        <v>1437</v>
      </c>
      <c r="P170" s="187">
        <f t="shared" si="99"/>
        <v>104.73760932944607</v>
      </c>
    </row>
    <row r="171" spans="1:16" ht="14.25" customHeight="1">
      <c r="A171" s="1"/>
      <c r="B171" s="222" t="s">
        <v>9</v>
      </c>
      <c r="C171" s="223">
        <f>SUM(C168:C170)</f>
        <v>47878</v>
      </c>
      <c r="D171" s="224">
        <f t="shared" si="93"/>
        <v>96.3495130000805</v>
      </c>
      <c r="E171" s="225">
        <f>SUM(E168:E170)</f>
        <v>26225</v>
      </c>
      <c r="F171" s="226">
        <f t="shared" si="94"/>
        <v>90.53093068213201</v>
      </c>
      <c r="G171" s="223">
        <f>SUM(G168:G170)</f>
        <v>243</v>
      </c>
      <c r="H171" s="223">
        <f t="shared" si="95"/>
        <v>90</v>
      </c>
      <c r="I171" s="223">
        <f>SUM(I168:I170)</f>
        <v>667</v>
      </c>
      <c r="J171" s="223">
        <f t="shared" si="96"/>
        <v>96.24819624819625</v>
      </c>
      <c r="K171" s="223">
        <f>SUM(K168:K170)</f>
        <v>18406</v>
      </c>
      <c r="L171" s="223">
        <f t="shared" si="97"/>
        <v>105.442254812099</v>
      </c>
      <c r="M171" s="223">
        <f>SUM(M168:M170)</f>
        <v>2337</v>
      </c>
      <c r="N171" s="224">
        <f t="shared" si="98"/>
        <v>101.3882863340564</v>
      </c>
      <c r="O171" s="225">
        <f>SUM(O168:O170)</f>
        <v>4121</v>
      </c>
      <c r="P171" s="226">
        <f t="shared" si="99"/>
        <v>103.36092299974919</v>
      </c>
    </row>
    <row r="172" spans="1:16" ht="14.25" customHeight="1">
      <c r="A172" s="1"/>
      <c r="B172" s="43" t="s">
        <v>12</v>
      </c>
      <c r="C172" s="244">
        <f>E172+G172+I172+K172+M172</f>
        <v>17496</v>
      </c>
      <c r="D172" s="242">
        <f t="shared" si="93"/>
        <v>91.19624706802189</v>
      </c>
      <c r="E172" s="243">
        <v>9873</v>
      </c>
      <c r="F172" s="244">
        <f t="shared" si="94"/>
        <v>87.27899575671853</v>
      </c>
      <c r="G172" s="244">
        <v>98</v>
      </c>
      <c r="H172" s="244">
        <f t="shared" si="95"/>
        <v>102.08333333333333</v>
      </c>
      <c r="I172" s="244">
        <v>238</v>
      </c>
      <c r="J172" s="244">
        <f t="shared" si="96"/>
        <v>93.7007874015748</v>
      </c>
      <c r="K172" s="244">
        <v>6708</v>
      </c>
      <c r="L172" s="244">
        <f t="shared" si="97"/>
        <v>98.34335141474857</v>
      </c>
      <c r="M172" s="244">
        <v>579</v>
      </c>
      <c r="N172" s="244">
        <f t="shared" si="98"/>
        <v>82.47863247863248</v>
      </c>
      <c r="O172" s="243">
        <v>1543</v>
      </c>
      <c r="P172" s="244">
        <f t="shared" si="99"/>
        <v>100.71801566579634</v>
      </c>
    </row>
    <row r="173" spans="1:16" ht="14.25" customHeight="1">
      <c r="A173" s="1"/>
      <c r="B173" s="183" t="s">
        <v>124</v>
      </c>
      <c r="C173" s="184">
        <f>E173+G173+I173+K173+M173</f>
        <v>19057</v>
      </c>
      <c r="D173" s="185">
        <f t="shared" si="93"/>
        <v>106.89964660346665</v>
      </c>
      <c r="E173" s="186">
        <v>10414</v>
      </c>
      <c r="F173" s="187">
        <f t="shared" si="94"/>
        <v>100.1442446389076</v>
      </c>
      <c r="G173" s="184">
        <v>78</v>
      </c>
      <c r="H173" s="187">
        <f t="shared" si="95"/>
        <v>111.42857142857143</v>
      </c>
      <c r="I173" s="184">
        <v>248</v>
      </c>
      <c r="J173" s="187">
        <f t="shared" si="96"/>
        <v>103.33333333333334</v>
      </c>
      <c r="K173" s="184">
        <v>7594</v>
      </c>
      <c r="L173" s="187">
        <f t="shared" si="97"/>
        <v>117.60879665479325</v>
      </c>
      <c r="M173" s="184">
        <v>723</v>
      </c>
      <c r="N173" s="187">
        <f t="shared" si="98"/>
        <v>109.37972768532526</v>
      </c>
      <c r="O173" s="186">
        <v>1576</v>
      </c>
      <c r="P173" s="187">
        <f t="shared" si="99"/>
        <v>107.50341064120055</v>
      </c>
    </row>
    <row r="174" spans="1:16" ht="14.25" customHeight="1">
      <c r="A174" s="1"/>
      <c r="B174" s="183" t="s">
        <v>109</v>
      </c>
      <c r="C174" s="184">
        <f>E174+G174+I174+K174+M174</f>
        <v>17643</v>
      </c>
      <c r="D174" s="185">
        <f t="shared" si="93"/>
        <v>109.35291930085533</v>
      </c>
      <c r="E174" s="186">
        <v>9626</v>
      </c>
      <c r="F174" s="187">
        <f t="shared" si="94"/>
        <v>101.71174978867286</v>
      </c>
      <c r="G174" s="184">
        <v>79</v>
      </c>
      <c r="H174" s="187">
        <f t="shared" si="95"/>
        <v>79.7979797979798</v>
      </c>
      <c r="I174" s="184">
        <v>223</v>
      </c>
      <c r="J174" s="187">
        <f t="shared" si="96"/>
        <v>97.80701754385966</v>
      </c>
      <c r="K174" s="184">
        <v>7111</v>
      </c>
      <c r="L174" s="187">
        <f t="shared" si="97"/>
        <v>124.33991956635775</v>
      </c>
      <c r="M174" s="184">
        <v>604</v>
      </c>
      <c r="N174" s="187">
        <f t="shared" si="98"/>
        <v>96.7948717948718</v>
      </c>
      <c r="O174" s="186">
        <v>1358</v>
      </c>
      <c r="P174" s="187">
        <f t="shared" si="99"/>
        <v>105.27131782945736</v>
      </c>
    </row>
    <row r="175" spans="1:16" ht="14.25" customHeight="1">
      <c r="A175" s="1"/>
      <c r="B175" s="227" t="s">
        <v>10</v>
      </c>
      <c r="C175" s="223">
        <f>SUM(C172:C174)</f>
        <v>54196</v>
      </c>
      <c r="D175" s="229">
        <f t="shared" si="93"/>
        <v>101.97568960975427</v>
      </c>
      <c r="E175" s="225">
        <f>SUM(E172:E174)</f>
        <v>29913</v>
      </c>
      <c r="F175" s="231">
        <f t="shared" si="94"/>
        <v>95.95188452285484</v>
      </c>
      <c r="G175" s="223">
        <f>SUM(G172:G174)</f>
        <v>255</v>
      </c>
      <c r="H175" s="231">
        <f t="shared" si="95"/>
        <v>96.22641509433963</v>
      </c>
      <c r="I175" s="223">
        <f>SUM(I172:I174)</f>
        <v>709</v>
      </c>
      <c r="J175" s="231">
        <f t="shared" si="96"/>
        <v>98.19944598337949</v>
      </c>
      <c r="K175" s="223">
        <f>SUM(K172:K174)</f>
        <v>21413</v>
      </c>
      <c r="L175" s="231">
        <f t="shared" si="97"/>
        <v>112.7177975469811</v>
      </c>
      <c r="M175" s="223">
        <f>SUM(M172:M174)</f>
        <v>1906</v>
      </c>
      <c r="N175" s="231">
        <f t="shared" si="98"/>
        <v>95.92350276799195</v>
      </c>
      <c r="O175" s="225">
        <f>SUM(O172:O174)</f>
        <v>4477</v>
      </c>
      <c r="P175" s="231">
        <f t="shared" si="99"/>
        <v>104.40764925373134</v>
      </c>
    </row>
    <row r="176" spans="1:16" ht="14.25" customHeight="1" thickBot="1">
      <c r="A176" s="1"/>
      <c r="B176" s="245" t="s">
        <v>125</v>
      </c>
      <c r="C176" s="246">
        <f>C171+C175</f>
        <v>102074</v>
      </c>
      <c r="D176" s="248">
        <f t="shared" si="93"/>
        <v>99.25708395729205</v>
      </c>
      <c r="E176" s="247">
        <f>E171+E175</f>
        <v>56138</v>
      </c>
      <c r="F176" s="248">
        <f t="shared" si="94"/>
        <v>93.34087092429709</v>
      </c>
      <c r="G176" s="246">
        <f>G171+G175</f>
        <v>498</v>
      </c>
      <c r="H176" s="248">
        <f t="shared" si="95"/>
        <v>93.0841121495327</v>
      </c>
      <c r="I176" s="246">
        <f>I171+I175</f>
        <v>1376</v>
      </c>
      <c r="J176" s="248">
        <f t="shared" si="96"/>
        <v>97.24381625441696</v>
      </c>
      <c r="K176" s="246">
        <f>K171+K175</f>
        <v>39819</v>
      </c>
      <c r="L176" s="248">
        <f t="shared" si="97"/>
        <v>109.23380791704386</v>
      </c>
      <c r="M176" s="246">
        <f>M171+M175</f>
        <v>4243</v>
      </c>
      <c r="N176" s="248">
        <f t="shared" si="98"/>
        <v>98.85834109972042</v>
      </c>
      <c r="O176" s="247">
        <f>O171+O175</f>
        <v>8598</v>
      </c>
      <c r="P176" s="246">
        <f t="shared" si="99"/>
        <v>103.90332326283989</v>
      </c>
    </row>
    <row r="177" spans="1:16" ht="14.25" customHeight="1">
      <c r="A177" s="1"/>
      <c r="B177" s="62" t="s">
        <v>126</v>
      </c>
      <c r="C177" s="67">
        <f>E177+G177+I177+K177+M177</f>
        <v>19141</v>
      </c>
      <c r="D177" s="112">
        <f t="shared" si="93"/>
        <v>120.07402295966376</v>
      </c>
      <c r="E177" s="35">
        <v>10294</v>
      </c>
      <c r="F177" s="66">
        <f t="shared" si="94"/>
        <v>111.87914357135094</v>
      </c>
      <c r="G177" s="67">
        <v>72</v>
      </c>
      <c r="H177" s="66">
        <f t="shared" si="95"/>
        <v>107.46268656716418</v>
      </c>
      <c r="I177" s="67">
        <v>236</v>
      </c>
      <c r="J177" s="66">
        <f t="shared" si="96"/>
        <v>112.91866028708132</v>
      </c>
      <c r="K177" s="67">
        <v>7761</v>
      </c>
      <c r="L177" s="66">
        <f t="shared" si="97"/>
        <v>131.65394402035625</v>
      </c>
      <c r="M177" s="67">
        <v>778</v>
      </c>
      <c r="N177" s="66">
        <f t="shared" si="98"/>
        <v>136.73110720562389</v>
      </c>
      <c r="O177" s="35">
        <v>1394</v>
      </c>
      <c r="P177" s="66">
        <f t="shared" si="99"/>
        <v>100.07178750897343</v>
      </c>
    </row>
    <row r="178" spans="1:16" ht="14.25" customHeight="1">
      <c r="A178" s="1"/>
      <c r="B178" s="169" t="s">
        <v>22</v>
      </c>
      <c r="C178" s="234">
        <f>E178+G178+I178+K178+M178</f>
        <v>18888</v>
      </c>
      <c r="D178" s="171">
        <f t="shared" si="93"/>
        <v>109.07830907830909</v>
      </c>
      <c r="E178" s="172">
        <v>10239</v>
      </c>
      <c r="F178" s="173">
        <f t="shared" si="94"/>
        <v>101.3862758688979</v>
      </c>
      <c r="G178" s="234">
        <v>81</v>
      </c>
      <c r="H178" s="173">
        <f t="shared" si="95"/>
        <v>90</v>
      </c>
      <c r="I178" s="234">
        <v>237</v>
      </c>
      <c r="J178" s="173">
        <f t="shared" si="96"/>
        <v>90.45801526717557</v>
      </c>
      <c r="K178" s="234">
        <v>7680</v>
      </c>
      <c r="L178" s="173">
        <f t="shared" si="97"/>
        <v>123.51238340302348</v>
      </c>
      <c r="M178" s="234">
        <v>651</v>
      </c>
      <c r="N178" s="173">
        <f t="shared" si="98"/>
        <v>100.61823802163833</v>
      </c>
      <c r="O178" s="172">
        <v>1461</v>
      </c>
      <c r="P178" s="173">
        <f t="shared" si="99"/>
        <v>101.52883947185545</v>
      </c>
    </row>
    <row r="179" spans="1:16" ht="14.25" customHeight="1">
      <c r="A179" s="1"/>
      <c r="B179" s="30" t="s">
        <v>119</v>
      </c>
      <c r="C179" s="31">
        <f>E179+G179+I179+K179+M179</f>
        <v>20121</v>
      </c>
      <c r="D179" s="113">
        <f aca="true" t="shared" si="100" ref="D179:D186">C179/C161*100</f>
        <v>112.38898508629838</v>
      </c>
      <c r="E179" s="114">
        <v>10727</v>
      </c>
      <c r="F179" s="115">
        <f aca="true" t="shared" si="101" ref="F179:F186">E179/E161*100</f>
        <v>106.25</v>
      </c>
      <c r="G179" s="31">
        <v>75</v>
      </c>
      <c r="H179" s="115">
        <f aca="true" t="shared" si="102" ref="H179:H186">G179/G161*100</f>
        <v>68.18181818181817</v>
      </c>
      <c r="I179" s="31">
        <v>212</v>
      </c>
      <c r="J179" s="115">
        <f aca="true" t="shared" si="103" ref="J179:J186">I179/I161*100</f>
        <v>81.22605363984674</v>
      </c>
      <c r="K179" s="31">
        <v>8301</v>
      </c>
      <c r="L179" s="115">
        <f aca="true" t="shared" si="104" ref="L179:L186">K179/K161*100</f>
        <v>125.63947328590888</v>
      </c>
      <c r="M179" s="31">
        <v>806</v>
      </c>
      <c r="N179" s="115">
        <f aca="true" t="shared" si="105" ref="N179:N186">M179/M161*100</f>
        <v>97.22557297949336</v>
      </c>
      <c r="O179" s="114">
        <v>1607</v>
      </c>
      <c r="P179" s="115">
        <f aca="true" t="shared" si="106" ref="P179:P186">O179/O161*100</f>
        <v>104.62239583333333</v>
      </c>
    </row>
    <row r="180" spans="1:16" ht="14.25" customHeight="1">
      <c r="A180" s="1"/>
      <c r="B180" s="328" t="s">
        <v>11</v>
      </c>
      <c r="C180" s="329">
        <f>SUM(C177:C179)</f>
        <v>58150</v>
      </c>
      <c r="D180" s="330">
        <f t="shared" si="100"/>
        <v>113.66301798279905</v>
      </c>
      <c r="E180" s="331">
        <f>SUM(E177:E179)</f>
        <v>31260</v>
      </c>
      <c r="F180" s="332">
        <f t="shared" si="101"/>
        <v>106.34099877534358</v>
      </c>
      <c r="G180" s="329">
        <f>SUM(G177:G179)</f>
        <v>228</v>
      </c>
      <c r="H180" s="329">
        <f t="shared" si="102"/>
        <v>85.39325842696628</v>
      </c>
      <c r="I180" s="329">
        <f>SUM(I177:I179)</f>
        <v>685</v>
      </c>
      <c r="J180" s="329">
        <f t="shared" si="103"/>
        <v>93.5792349726776</v>
      </c>
      <c r="K180" s="329">
        <f>SUM(K177:K179)</f>
        <v>23742</v>
      </c>
      <c r="L180" s="329">
        <f t="shared" si="104"/>
        <v>126.82692307692307</v>
      </c>
      <c r="M180" s="329">
        <f>SUM(M177:M179)</f>
        <v>2235</v>
      </c>
      <c r="N180" s="330">
        <f t="shared" si="105"/>
        <v>109.29095354523228</v>
      </c>
      <c r="O180" s="331">
        <f>SUM(O177:O179)</f>
        <v>4462</v>
      </c>
      <c r="P180" s="332">
        <f t="shared" si="106"/>
        <v>102.15201465201464</v>
      </c>
    </row>
    <row r="181" spans="1:16" ht="14.25" customHeight="1">
      <c r="A181" s="1"/>
      <c r="B181" s="157" t="s">
        <v>13</v>
      </c>
      <c r="C181" s="179">
        <f>E181+G181+I181+K181+M181</f>
        <v>17110</v>
      </c>
      <c r="D181" s="180">
        <f t="shared" si="100"/>
        <v>100.45206364116714</v>
      </c>
      <c r="E181" s="181">
        <v>8872</v>
      </c>
      <c r="F181" s="182">
        <f t="shared" si="101"/>
        <v>89.66144517433047</v>
      </c>
      <c r="G181" s="179">
        <v>88</v>
      </c>
      <c r="H181" s="179">
        <f t="shared" si="102"/>
        <v>133.33333333333331</v>
      </c>
      <c r="I181" s="179">
        <v>260</v>
      </c>
      <c r="J181" s="179">
        <f t="shared" si="103"/>
        <v>99.61685823754789</v>
      </c>
      <c r="K181" s="179">
        <v>7192</v>
      </c>
      <c r="L181" s="179">
        <f t="shared" si="104"/>
        <v>120.52957935310877</v>
      </c>
      <c r="M181" s="179">
        <v>698</v>
      </c>
      <c r="N181" s="180">
        <f t="shared" si="105"/>
        <v>82.70142180094787</v>
      </c>
      <c r="O181" s="181">
        <v>1475</v>
      </c>
      <c r="P181" s="182">
        <f t="shared" si="106"/>
        <v>103.07477288609364</v>
      </c>
    </row>
    <row r="182" spans="1:16" ht="14.25" customHeight="1">
      <c r="A182" s="1"/>
      <c r="B182" s="169" t="s">
        <v>130</v>
      </c>
      <c r="C182" s="170">
        <f>E182+G182+I182+K182+M182</f>
        <v>16347</v>
      </c>
      <c r="D182" s="171">
        <f t="shared" si="100"/>
        <v>106.335783516555</v>
      </c>
      <c r="E182" s="172">
        <v>8380</v>
      </c>
      <c r="F182" s="173">
        <f t="shared" si="101"/>
        <v>93.23542501112595</v>
      </c>
      <c r="G182" s="170">
        <v>65</v>
      </c>
      <c r="H182" s="170">
        <f t="shared" si="102"/>
        <v>75.5813953488372</v>
      </c>
      <c r="I182" s="170">
        <v>181</v>
      </c>
      <c r="J182" s="170">
        <f t="shared" si="103"/>
        <v>106.47058823529412</v>
      </c>
      <c r="K182" s="170">
        <v>6948</v>
      </c>
      <c r="L182" s="170">
        <f t="shared" si="104"/>
        <v>126.32727272727273</v>
      </c>
      <c r="M182" s="170">
        <v>773</v>
      </c>
      <c r="N182" s="171">
        <f t="shared" si="105"/>
        <v>122.89348171701113</v>
      </c>
      <c r="O182" s="172">
        <v>1246</v>
      </c>
      <c r="P182" s="173">
        <f t="shared" si="106"/>
        <v>85.87181254307374</v>
      </c>
    </row>
    <row r="183" spans="1:16" ht="14.25" customHeight="1">
      <c r="A183" s="1"/>
      <c r="B183" s="183" t="s">
        <v>131</v>
      </c>
      <c r="C183" s="184">
        <f>E183+G183+I183+K183+M183</f>
        <v>18710</v>
      </c>
      <c r="D183" s="185">
        <f t="shared" si="100"/>
        <v>97.38198095039817</v>
      </c>
      <c r="E183" s="186">
        <v>9822</v>
      </c>
      <c r="F183" s="187">
        <f t="shared" si="101"/>
        <v>85.26781838701277</v>
      </c>
      <c r="G183" s="184">
        <v>60</v>
      </c>
      <c r="H183" s="187">
        <f t="shared" si="102"/>
        <v>76.92307692307693</v>
      </c>
      <c r="I183" s="184">
        <v>229</v>
      </c>
      <c r="J183" s="187">
        <f t="shared" si="103"/>
        <v>86.41509433962264</v>
      </c>
      <c r="K183" s="184">
        <v>7881</v>
      </c>
      <c r="L183" s="187">
        <f t="shared" si="104"/>
        <v>119.86311787072243</v>
      </c>
      <c r="M183" s="184">
        <v>718</v>
      </c>
      <c r="N183" s="185">
        <f t="shared" si="105"/>
        <v>92.5257731958763</v>
      </c>
      <c r="O183" s="186">
        <v>1604</v>
      </c>
      <c r="P183" s="187">
        <f t="shared" si="106"/>
        <v>113.11706629055007</v>
      </c>
    </row>
    <row r="184" spans="1:16" ht="14.25" customHeight="1">
      <c r="A184" s="1"/>
      <c r="B184" s="337" t="s">
        <v>8</v>
      </c>
      <c r="C184" s="338">
        <f>SUM(C181:C183)</f>
        <v>52167</v>
      </c>
      <c r="D184" s="346">
        <f t="shared" si="100"/>
        <v>101.06162459559465</v>
      </c>
      <c r="E184" s="339">
        <f>SUM(E181:E183)</f>
        <v>27074</v>
      </c>
      <c r="F184" s="348">
        <f t="shared" si="101"/>
        <v>89.05335175317414</v>
      </c>
      <c r="G184" s="340">
        <f>SUM(G181:G183)</f>
        <v>213</v>
      </c>
      <c r="H184" s="340">
        <f t="shared" si="102"/>
        <v>92.6086956521739</v>
      </c>
      <c r="I184" s="340">
        <f>SUM(I181:I183)</f>
        <v>670</v>
      </c>
      <c r="J184" s="340">
        <f t="shared" si="103"/>
        <v>96.26436781609196</v>
      </c>
      <c r="K184" s="340">
        <f>SUM(K181:K183)</f>
        <v>22021</v>
      </c>
      <c r="L184" s="340">
        <f t="shared" si="104"/>
        <v>122.05409599822636</v>
      </c>
      <c r="M184" s="340">
        <f>SUM(M181:M183)</f>
        <v>2189</v>
      </c>
      <c r="N184" s="346">
        <f t="shared" si="105"/>
        <v>97.33214762116496</v>
      </c>
      <c r="O184" s="341">
        <f>SUM(O181:O183)</f>
        <v>4325</v>
      </c>
      <c r="P184" s="348">
        <f t="shared" si="106"/>
        <v>100.5813953488372</v>
      </c>
    </row>
    <row r="185" spans="1:16" ht="14.25" customHeight="1">
      <c r="A185" s="1"/>
      <c r="B185" s="342" t="s">
        <v>132</v>
      </c>
      <c r="C185" s="343">
        <f>C180+C184</f>
        <v>110317</v>
      </c>
      <c r="D185" s="347">
        <f t="shared" si="100"/>
        <v>107.3341830529583</v>
      </c>
      <c r="E185" s="344">
        <f>E180+E184</f>
        <v>58334</v>
      </c>
      <c r="F185" s="347">
        <f t="shared" si="101"/>
        <v>97.55175758386568</v>
      </c>
      <c r="G185" s="343">
        <f>G180+G184</f>
        <v>441</v>
      </c>
      <c r="H185" s="347">
        <f t="shared" si="102"/>
        <v>88.73239436619718</v>
      </c>
      <c r="I185" s="343">
        <f>I180+I184</f>
        <v>1355</v>
      </c>
      <c r="J185" s="347">
        <f t="shared" si="103"/>
        <v>94.88795518207283</v>
      </c>
      <c r="K185" s="343">
        <f>K180+K184</f>
        <v>45763</v>
      </c>
      <c r="L185" s="347">
        <f t="shared" si="104"/>
        <v>124.48452206082368</v>
      </c>
      <c r="M185" s="343">
        <f>M180+M184</f>
        <v>4424</v>
      </c>
      <c r="N185" s="347">
        <f t="shared" si="105"/>
        <v>103.02748020493712</v>
      </c>
      <c r="O185" s="345">
        <f>O180+O184</f>
        <v>8787</v>
      </c>
      <c r="P185" s="349">
        <f t="shared" si="106"/>
        <v>101.37286571296724</v>
      </c>
    </row>
    <row r="186" spans="1:16" ht="14.25" customHeight="1">
      <c r="A186" s="1"/>
      <c r="B186" s="30" t="s">
        <v>14</v>
      </c>
      <c r="C186" s="31">
        <f>E186+G186+I186+K186+M186</f>
        <v>17444</v>
      </c>
      <c r="D186" s="113">
        <f t="shared" si="100"/>
        <v>106.30751416905358</v>
      </c>
      <c r="E186" s="114">
        <v>8815</v>
      </c>
      <c r="F186" s="115">
        <f t="shared" si="101"/>
        <v>98.05339265850945</v>
      </c>
      <c r="G186" s="31">
        <v>82</v>
      </c>
      <c r="H186" s="115">
        <f t="shared" si="102"/>
        <v>100</v>
      </c>
      <c r="I186" s="31">
        <v>189</v>
      </c>
      <c r="J186" s="115">
        <f t="shared" si="103"/>
        <v>89.15094339622641</v>
      </c>
      <c r="K186" s="31">
        <v>7593</v>
      </c>
      <c r="L186" s="115">
        <f t="shared" si="104"/>
        <v>120.75381679389312</v>
      </c>
      <c r="M186" s="31">
        <v>765</v>
      </c>
      <c r="N186" s="113">
        <f t="shared" si="105"/>
        <v>91.39784946236558</v>
      </c>
      <c r="O186" s="114">
        <v>1492</v>
      </c>
      <c r="P186" s="115">
        <f t="shared" si="106"/>
        <v>98.87342611000662</v>
      </c>
    </row>
    <row r="187" spans="1:16" ht="14.25" customHeight="1">
      <c r="A187" s="1"/>
      <c r="B187" s="169" t="s">
        <v>133</v>
      </c>
      <c r="C187" s="170">
        <f>E187+G187+I187+K187+M187</f>
        <v>16635</v>
      </c>
      <c r="D187" s="171">
        <f aca="true" t="shared" si="107" ref="D187:D195">C187/C169*100</f>
        <v>112.23939005465218</v>
      </c>
      <c r="E187" s="172">
        <v>8151</v>
      </c>
      <c r="F187" s="173">
        <f aca="true" t="shared" si="108" ref="F187:F204">E187/E169*100</f>
        <v>100.38177339901478</v>
      </c>
      <c r="G187" s="170">
        <v>87</v>
      </c>
      <c r="H187" s="173">
        <f aca="true" t="shared" si="109" ref="H187:H204">G187/G169*100</f>
        <v>110.12658227848102</v>
      </c>
      <c r="I187" s="170">
        <v>201</v>
      </c>
      <c r="J187" s="173">
        <f aca="true" t="shared" si="110" ref="J187:J204">I187/I169*100</f>
        <v>81.04838709677419</v>
      </c>
      <c r="K187" s="170">
        <v>7394</v>
      </c>
      <c r="L187" s="173">
        <f aca="true" t="shared" si="111" ref="L187:L204">K187/K169*100</f>
        <v>131.05281814959235</v>
      </c>
      <c r="M187" s="170">
        <v>802</v>
      </c>
      <c r="N187" s="171">
        <f aca="true" t="shared" si="112" ref="N187:N204">M187/M169*100</f>
        <v>109.56284153005464</v>
      </c>
      <c r="O187" s="172">
        <v>1261</v>
      </c>
      <c r="P187" s="173">
        <f aca="true" t="shared" si="113" ref="P187:P200">O187/O169*100</f>
        <v>107.31914893617021</v>
      </c>
    </row>
    <row r="188" spans="1:16" ht="14.25" customHeight="1">
      <c r="A188" s="1"/>
      <c r="B188" s="183" t="s">
        <v>103</v>
      </c>
      <c r="C188" s="184">
        <f>E188+G188+I188+K188+M188</f>
        <v>18369</v>
      </c>
      <c r="D188" s="185">
        <f t="shared" si="107"/>
        <v>110.33757808745794</v>
      </c>
      <c r="E188" s="186">
        <v>9196</v>
      </c>
      <c r="F188" s="187">
        <f t="shared" si="108"/>
        <v>100.88864509051014</v>
      </c>
      <c r="G188" s="184">
        <v>65</v>
      </c>
      <c r="H188" s="187">
        <f t="shared" si="109"/>
        <v>79.26829268292683</v>
      </c>
      <c r="I188" s="184">
        <v>196</v>
      </c>
      <c r="J188" s="187">
        <f t="shared" si="110"/>
        <v>94.68599033816425</v>
      </c>
      <c r="K188" s="184">
        <v>8292</v>
      </c>
      <c r="L188" s="187">
        <f t="shared" si="111"/>
        <v>128.04200123533045</v>
      </c>
      <c r="M188" s="184">
        <v>620</v>
      </c>
      <c r="N188" s="185">
        <f t="shared" si="112"/>
        <v>80.72916666666666</v>
      </c>
      <c r="O188" s="186">
        <v>1467</v>
      </c>
      <c r="P188" s="187">
        <f t="shared" si="113"/>
        <v>102.08768267223383</v>
      </c>
    </row>
    <row r="189" spans="1:16" ht="14.25" customHeight="1">
      <c r="A189" s="1"/>
      <c r="B189" s="337" t="s">
        <v>9</v>
      </c>
      <c r="C189" s="338">
        <f>SUM(C186:C188)</f>
        <v>52448</v>
      </c>
      <c r="D189" s="346">
        <f t="shared" si="107"/>
        <v>109.54509378002425</v>
      </c>
      <c r="E189" s="339">
        <f>SUM(E186:E188)</f>
        <v>26162</v>
      </c>
      <c r="F189" s="348">
        <f t="shared" si="108"/>
        <v>99.75977121067685</v>
      </c>
      <c r="G189" s="340">
        <f>SUM(G186:G188)</f>
        <v>234</v>
      </c>
      <c r="H189" s="340">
        <f t="shared" si="109"/>
        <v>96.29629629629629</v>
      </c>
      <c r="I189" s="340">
        <f>SUM(I186:I188)</f>
        <v>586</v>
      </c>
      <c r="J189" s="340">
        <f t="shared" si="110"/>
        <v>87.85607196401799</v>
      </c>
      <c r="K189" s="340">
        <f>SUM(K186:K188)</f>
        <v>23279</v>
      </c>
      <c r="L189" s="340">
        <f t="shared" si="111"/>
        <v>126.47506247962622</v>
      </c>
      <c r="M189" s="340">
        <f>SUM(M186:M188)</f>
        <v>2187</v>
      </c>
      <c r="N189" s="346">
        <f t="shared" si="112"/>
        <v>93.58151476251605</v>
      </c>
      <c r="O189" s="341">
        <f>SUM(O186:O188)</f>
        <v>4220</v>
      </c>
      <c r="P189" s="348">
        <f t="shared" si="113"/>
        <v>102.40232953166708</v>
      </c>
    </row>
    <row r="190" spans="1:16" ht="14.25" customHeight="1">
      <c r="A190" s="1"/>
      <c r="B190" s="350" t="s">
        <v>12</v>
      </c>
      <c r="C190" s="158">
        <f>E190+G190+I190+K190+M190</f>
        <v>20382</v>
      </c>
      <c r="D190" s="159">
        <f t="shared" si="107"/>
        <v>116.49519890260632</v>
      </c>
      <c r="E190" s="160">
        <v>10354</v>
      </c>
      <c r="F190" s="161">
        <f t="shared" si="108"/>
        <v>104.87187278436139</v>
      </c>
      <c r="G190" s="158">
        <v>85</v>
      </c>
      <c r="H190" s="161">
        <f t="shared" si="109"/>
        <v>86.73469387755102</v>
      </c>
      <c r="I190" s="158">
        <v>263</v>
      </c>
      <c r="J190" s="161">
        <f t="shared" si="110"/>
        <v>110.50420168067228</v>
      </c>
      <c r="K190" s="158">
        <v>8866</v>
      </c>
      <c r="L190" s="161">
        <f t="shared" si="111"/>
        <v>132.1705426356589</v>
      </c>
      <c r="M190" s="158">
        <v>814</v>
      </c>
      <c r="N190" s="161">
        <f t="shared" si="112"/>
        <v>140.58721934369603</v>
      </c>
      <c r="O190" s="160">
        <v>1510</v>
      </c>
      <c r="P190" s="161">
        <f t="shared" si="113"/>
        <v>97.86130913804277</v>
      </c>
    </row>
    <row r="191" spans="1:16" ht="14.25" customHeight="1">
      <c r="A191" s="1"/>
      <c r="B191" s="169" t="s">
        <v>134</v>
      </c>
      <c r="C191" s="170">
        <f>E191+G191+I191+K191+M191</f>
        <v>20940</v>
      </c>
      <c r="D191" s="171">
        <f t="shared" si="107"/>
        <v>109.88088366479509</v>
      </c>
      <c r="E191" s="172">
        <v>10259</v>
      </c>
      <c r="F191" s="173">
        <f t="shared" si="108"/>
        <v>98.51161897445746</v>
      </c>
      <c r="G191" s="170">
        <v>58</v>
      </c>
      <c r="H191" s="173">
        <f t="shared" si="109"/>
        <v>74.35897435897436</v>
      </c>
      <c r="I191" s="170">
        <v>275</v>
      </c>
      <c r="J191" s="173">
        <f t="shared" si="110"/>
        <v>110.88709677419355</v>
      </c>
      <c r="K191" s="170">
        <v>9455</v>
      </c>
      <c r="L191" s="173">
        <f t="shared" si="111"/>
        <v>124.50618909665525</v>
      </c>
      <c r="M191" s="170">
        <v>893</v>
      </c>
      <c r="N191" s="173">
        <f t="shared" si="112"/>
        <v>123.51313969571231</v>
      </c>
      <c r="O191" s="172">
        <v>1545</v>
      </c>
      <c r="P191" s="173">
        <f t="shared" si="113"/>
        <v>98.03299492385787</v>
      </c>
    </row>
    <row r="192" spans="1:16" ht="14.25" customHeight="1">
      <c r="A192" s="1"/>
      <c r="B192" s="183" t="s">
        <v>109</v>
      </c>
      <c r="C192" s="184">
        <f>E192+G192+I192+K192+M192</f>
        <v>18915</v>
      </c>
      <c r="D192" s="185">
        <f t="shared" si="107"/>
        <v>107.20965822139092</v>
      </c>
      <c r="E192" s="186">
        <v>9447</v>
      </c>
      <c r="F192" s="187">
        <f t="shared" si="108"/>
        <v>98.14045293995429</v>
      </c>
      <c r="G192" s="184">
        <v>93</v>
      </c>
      <c r="H192" s="187">
        <f t="shared" si="109"/>
        <v>117.72151898734178</v>
      </c>
      <c r="I192" s="184">
        <v>251</v>
      </c>
      <c r="J192" s="187">
        <f t="shared" si="110"/>
        <v>112.55605381165918</v>
      </c>
      <c r="K192" s="184">
        <v>8222</v>
      </c>
      <c r="L192" s="187">
        <f t="shared" si="111"/>
        <v>115.62368162002532</v>
      </c>
      <c r="M192" s="184">
        <v>902</v>
      </c>
      <c r="N192" s="187">
        <f t="shared" si="112"/>
        <v>149.33774834437085</v>
      </c>
      <c r="O192" s="186">
        <v>1304</v>
      </c>
      <c r="P192" s="187">
        <f t="shared" si="113"/>
        <v>96.02356406480118</v>
      </c>
    </row>
    <row r="193" spans="1:16" ht="14.25" customHeight="1">
      <c r="A193" s="1"/>
      <c r="B193" s="337" t="s">
        <v>10</v>
      </c>
      <c r="C193" s="329">
        <f>SUM(C190:C192)</f>
        <v>60237</v>
      </c>
      <c r="D193" s="346">
        <f t="shared" si="107"/>
        <v>111.1465790833272</v>
      </c>
      <c r="E193" s="331">
        <f>SUM(E190:E192)</f>
        <v>30060</v>
      </c>
      <c r="F193" s="348">
        <f t="shared" si="108"/>
        <v>100.49142513288535</v>
      </c>
      <c r="G193" s="329">
        <f>SUM(G190:G192)</f>
        <v>236</v>
      </c>
      <c r="H193" s="348">
        <f t="shared" si="109"/>
        <v>92.54901960784314</v>
      </c>
      <c r="I193" s="329">
        <f>SUM(I190:I192)</f>
        <v>789</v>
      </c>
      <c r="J193" s="348">
        <f t="shared" si="110"/>
        <v>111.28349788434416</v>
      </c>
      <c r="K193" s="329">
        <f>SUM(K190:K192)</f>
        <v>26543</v>
      </c>
      <c r="L193" s="348">
        <f t="shared" si="111"/>
        <v>123.95740905057676</v>
      </c>
      <c r="M193" s="329">
        <f>SUM(M190:M192)</f>
        <v>2609</v>
      </c>
      <c r="N193" s="348">
        <f t="shared" si="112"/>
        <v>136.8835257082896</v>
      </c>
      <c r="O193" s="331">
        <f>SUM(O190:O192)</f>
        <v>4359</v>
      </c>
      <c r="P193" s="348">
        <f t="shared" si="113"/>
        <v>97.36430645521554</v>
      </c>
    </row>
    <row r="194" spans="1:16" ht="14.25" customHeight="1" thickBot="1">
      <c r="A194" s="1"/>
      <c r="B194" s="351" t="s">
        <v>137</v>
      </c>
      <c r="C194" s="352">
        <f>C189+C193</f>
        <v>112685</v>
      </c>
      <c r="D194" s="354">
        <f t="shared" si="107"/>
        <v>110.39539941610987</v>
      </c>
      <c r="E194" s="353">
        <f>E189+E193</f>
        <v>56222</v>
      </c>
      <c r="F194" s="354">
        <f t="shared" si="108"/>
        <v>100.14963126580925</v>
      </c>
      <c r="G194" s="352">
        <f>G189+G193</f>
        <v>470</v>
      </c>
      <c r="H194" s="354">
        <f t="shared" si="109"/>
        <v>94.37751004016064</v>
      </c>
      <c r="I194" s="352">
        <f>I189+I193</f>
        <v>1375</v>
      </c>
      <c r="J194" s="354">
        <f t="shared" si="110"/>
        <v>99.92732558139535</v>
      </c>
      <c r="K194" s="352">
        <f>K189+K193</f>
        <v>49822</v>
      </c>
      <c r="L194" s="354">
        <f t="shared" si="111"/>
        <v>125.12117330922423</v>
      </c>
      <c r="M194" s="352">
        <f>M189+M193</f>
        <v>4796</v>
      </c>
      <c r="N194" s="354">
        <f t="shared" si="112"/>
        <v>113.03323120433654</v>
      </c>
      <c r="O194" s="353">
        <f>O189+O193</f>
        <v>8579</v>
      </c>
      <c r="P194" s="352">
        <f t="shared" si="113"/>
        <v>99.77901837636661</v>
      </c>
    </row>
    <row r="195" spans="1:16" ht="14.25" customHeight="1">
      <c r="A195" s="1"/>
      <c r="B195" s="360" t="s">
        <v>136</v>
      </c>
      <c r="C195" s="361">
        <f>E195+G195+I195+K195+M195</f>
        <v>17739</v>
      </c>
      <c r="D195" s="362">
        <f t="shared" si="107"/>
        <v>92.67540880831723</v>
      </c>
      <c r="E195" s="363">
        <v>9216</v>
      </c>
      <c r="F195" s="364">
        <f t="shared" si="108"/>
        <v>89.52788031863221</v>
      </c>
      <c r="G195" s="361">
        <v>62</v>
      </c>
      <c r="H195" s="364">
        <f t="shared" si="109"/>
        <v>86.11111111111111</v>
      </c>
      <c r="I195" s="361">
        <v>208</v>
      </c>
      <c r="J195" s="364">
        <f t="shared" si="110"/>
        <v>88.13559322033898</v>
      </c>
      <c r="K195" s="361">
        <v>7515</v>
      </c>
      <c r="L195" s="364">
        <f t="shared" si="111"/>
        <v>96.83030537301894</v>
      </c>
      <c r="M195" s="361">
        <v>738</v>
      </c>
      <c r="N195" s="364">
        <f t="shared" si="112"/>
        <v>94.85861182519281</v>
      </c>
      <c r="O195" s="363">
        <v>1453</v>
      </c>
      <c r="P195" s="364">
        <f t="shared" si="113"/>
        <v>104.23242467718794</v>
      </c>
    </row>
    <row r="196" spans="1:16" ht="14.25" customHeight="1">
      <c r="A196" s="1"/>
      <c r="B196" s="169" t="s">
        <v>138</v>
      </c>
      <c r="C196" s="170">
        <f>E196+G196+I196+K196+M196</f>
        <v>17624</v>
      </c>
      <c r="D196" s="171">
        <f aca="true" t="shared" si="114" ref="D196:D203">C196/C178*100</f>
        <v>93.30792037272342</v>
      </c>
      <c r="E196" s="172">
        <v>9020</v>
      </c>
      <c r="F196" s="173">
        <f t="shared" si="108"/>
        <v>88.09454048246899</v>
      </c>
      <c r="G196" s="170">
        <v>81</v>
      </c>
      <c r="H196" s="173">
        <f t="shared" si="109"/>
        <v>100</v>
      </c>
      <c r="I196" s="170">
        <v>174</v>
      </c>
      <c r="J196" s="173">
        <f t="shared" si="110"/>
        <v>73.41772151898735</v>
      </c>
      <c r="K196" s="170">
        <v>7586</v>
      </c>
      <c r="L196" s="173">
        <f t="shared" si="111"/>
        <v>98.77604166666667</v>
      </c>
      <c r="M196" s="170">
        <v>763</v>
      </c>
      <c r="N196" s="173">
        <f t="shared" si="112"/>
        <v>117.20430107526883</v>
      </c>
      <c r="O196" s="172">
        <v>1431</v>
      </c>
      <c r="P196" s="173">
        <f t="shared" si="113"/>
        <v>97.94661190965093</v>
      </c>
    </row>
    <row r="197" spans="1:16" ht="14.25" customHeight="1">
      <c r="A197" s="1"/>
      <c r="B197" s="169" t="s">
        <v>119</v>
      </c>
      <c r="C197" s="170">
        <f>E197+G197+I197+K197+M197</f>
        <v>18733</v>
      </c>
      <c r="D197" s="171">
        <f t="shared" si="114"/>
        <v>93.10173450623726</v>
      </c>
      <c r="E197" s="172">
        <v>8943</v>
      </c>
      <c r="F197" s="173">
        <f t="shared" si="108"/>
        <v>83.36906870513657</v>
      </c>
      <c r="G197" s="170">
        <v>60</v>
      </c>
      <c r="H197" s="173">
        <f t="shared" si="109"/>
        <v>80</v>
      </c>
      <c r="I197" s="170">
        <v>278</v>
      </c>
      <c r="J197" s="173">
        <f t="shared" si="110"/>
        <v>131.13207547169813</v>
      </c>
      <c r="K197" s="170">
        <v>8464</v>
      </c>
      <c r="L197" s="173">
        <f t="shared" si="111"/>
        <v>101.96361884110348</v>
      </c>
      <c r="M197" s="170">
        <v>988</v>
      </c>
      <c r="N197" s="173">
        <f t="shared" si="112"/>
        <v>122.58064516129032</v>
      </c>
      <c r="O197" s="172">
        <v>1282</v>
      </c>
      <c r="P197" s="173">
        <f t="shared" si="113"/>
        <v>79.77598008711885</v>
      </c>
    </row>
    <row r="198" spans="1:16" ht="14.25" customHeight="1">
      <c r="A198" s="1"/>
      <c r="B198" s="385" t="s">
        <v>11</v>
      </c>
      <c r="C198" s="386">
        <f>SUM(C195:C197)</f>
        <v>54096</v>
      </c>
      <c r="D198" s="378">
        <f t="shared" si="114"/>
        <v>93.02837489251935</v>
      </c>
      <c r="E198" s="303">
        <f>SUM(E195:E197)</f>
        <v>27179</v>
      </c>
      <c r="F198" s="387">
        <f t="shared" si="108"/>
        <v>86.94497760716571</v>
      </c>
      <c r="G198" s="386">
        <f>SUM(G195:G197)</f>
        <v>203</v>
      </c>
      <c r="H198" s="386">
        <f t="shared" si="109"/>
        <v>89.03508771929825</v>
      </c>
      <c r="I198" s="386">
        <f>SUM(I195:I197)</f>
        <v>660</v>
      </c>
      <c r="J198" s="386">
        <f t="shared" si="110"/>
        <v>96.35036496350365</v>
      </c>
      <c r="K198" s="386">
        <f>SUM(K195:K197)</f>
        <v>23565</v>
      </c>
      <c r="L198" s="386">
        <f t="shared" si="111"/>
        <v>99.25448572150619</v>
      </c>
      <c r="M198" s="386">
        <f>SUM(M195:M197)</f>
        <v>2489</v>
      </c>
      <c r="N198" s="378">
        <f t="shared" si="112"/>
        <v>111.36465324384788</v>
      </c>
      <c r="O198" s="303">
        <f>SUM(O195:O197)</f>
        <v>4166</v>
      </c>
      <c r="P198" s="387">
        <f t="shared" si="113"/>
        <v>93.36620349619005</v>
      </c>
    </row>
    <row r="199" spans="1:16" ht="14.25" customHeight="1">
      <c r="A199" s="1"/>
      <c r="B199" s="43" t="s">
        <v>13</v>
      </c>
      <c r="C199" s="44">
        <f>E199+G199+I199+K199+M199</f>
        <v>18395</v>
      </c>
      <c r="D199" s="242">
        <f t="shared" si="114"/>
        <v>107.510227936879</v>
      </c>
      <c r="E199" s="243">
        <v>9032</v>
      </c>
      <c r="F199" s="244">
        <f t="shared" si="108"/>
        <v>101.8034265103697</v>
      </c>
      <c r="G199" s="44">
        <v>88</v>
      </c>
      <c r="H199" s="244">
        <f t="shared" si="109"/>
        <v>100</v>
      </c>
      <c r="I199" s="44">
        <v>263</v>
      </c>
      <c r="J199" s="244">
        <f t="shared" si="110"/>
        <v>101.15384615384615</v>
      </c>
      <c r="K199" s="44">
        <v>8152</v>
      </c>
      <c r="L199" s="244">
        <f t="shared" si="111"/>
        <v>113.34816462736374</v>
      </c>
      <c r="M199" s="44">
        <v>860</v>
      </c>
      <c r="N199" s="242">
        <f t="shared" si="112"/>
        <v>123.20916905444126</v>
      </c>
      <c r="O199" s="243">
        <v>1470</v>
      </c>
      <c r="P199" s="244">
        <f t="shared" si="113"/>
        <v>99.66101694915255</v>
      </c>
    </row>
    <row r="200" spans="1:16" ht="14.25" customHeight="1">
      <c r="A200" s="1"/>
      <c r="B200" s="183" t="s">
        <v>140</v>
      </c>
      <c r="C200" s="184">
        <f>E200+G200+I200+K200+M200</f>
        <v>16469</v>
      </c>
      <c r="D200" s="185">
        <f t="shared" si="114"/>
        <v>100.74631430843579</v>
      </c>
      <c r="E200" s="186">
        <v>7991</v>
      </c>
      <c r="F200" s="187">
        <f t="shared" si="108"/>
        <v>95.35799522673031</v>
      </c>
      <c r="G200" s="184">
        <v>43</v>
      </c>
      <c r="H200" s="187">
        <f t="shared" si="109"/>
        <v>66.15384615384615</v>
      </c>
      <c r="I200" s="184">
        <v>258</v>
      </c>
      <c r="J200" s="187">
        <f t="shared" si="110"/>
        <v>142.54143646408838</v>
      </c>
      <c r="K200" s="184">
        <v>7605</v>
      </c>
      <c r="L200" s="187">
        <f t="shared" si="111"/>
        <v>109.45595854922279</v>
      </c>
      <c r="M200" s="184">
        <v>572</v>
      </c>
      <c r="N200" s="185">
        <f t="shared" si="112"/>
        <v>73.99741267787839</v>
      </c>
      <c r="O200" s="186">
        <v>1273</v>
      </c>
      <c r="P200" s="187">
        <f t="shared" si="113"/>
        <v>102.1669341894061</v>
      </c>
    </row>
    <row r="201" spans="1:16" ht="14.25" customHeight="1">
      <c r="A201" s="1"/>
      <c r="B201" s="183" t="s">
        <v>141</v>
      </c>
      <c r="C201" s="184">
        <f>E201+G201+I201+K201+M201</f>
        <v>17545</v>
      </c>
      <c r="D201" s="185">
        <f t="shared" si="114"/>
        <v>93.77338321753074</v>
      </c>
      <c r="E201" s="186">
        <v>8526</v>
      </c>
      <c r="F201" s="187">
        <f t="shared" si="108"/>
        <v>86.80513133781307</v>
      </c>
      <c r="G201" s="184">
        <v>62</v>
      </c>
      <c r="H201" s="187">
        <f t="shared" si="109"/>
        <v>103.33333333333334</v>
      </c>
      <c r="I201" s="184">
        <v>195</v>
      </c>
      <c r="J201" s="187">
        <f t="shared" si="110"/>
        <v>85.1528384279476</v>
      </c>
      <c r="K201" s="184">
        <v>8062</v>
      </c>
      <c r="L201" s="187">
        <f t="shared" si="111"/>
        <v>102.29666286004316</v>
      </c>
      <c r="M201" s="184">
        <v>700</v>
      </c>
      <c r="N201" s="185">
        <f t="shared" si="112"/>
        <v>97.49303621169916</v>
      </c>
      <c r="O201" s="186">
        <v>1473</v>
      </c>
      <c r="P201" s="187">
        <f aca="true" t="shared" si="115" ref="P201:P207">O201/O183*100</f>
        <v>91.83291770573567</v>
      </c>
    </row>
    <row r="202" spans="1:16" ht="14.25" customHeight="1">
      <c r="A202" s="1"/>
      <c r="B202" s="388" t="s">
        <v>8</v>
      </c>
      <c r="C202" s="389">
        <f>SUM(C199:C201)</f>
        <v>52409</v>
      </c>
      <c r="D202" s="390">
        <f t="shared" si="114"/>
        <v>100.46389479939425</v>
      </c>
      <c r="E202" s="391">
        <f>SUM(E199:E201)</f>
        <v>25549</v>
      </c>
      <c r="F202" s="392">
        <f t="shared" si="108"/>
        <v>94.36728965058728</v>
      </c>
      <c r="G202" s="393">
        <f>SUM(G199:G201)</f>
        <v>193</v>
      </c>
      <c r="H202" s="393">
        <f t="shared" si="109"/>
        <v>90.61032863849765</v>
      </c>
      <c r="I202" s="393">
        <f>SUM(I199:I201)</f>
        <v>716</v>
      </c>
      <c r="J202" s="393">
        <f t="shared" si="110"/>
        <v>106.86567164179104</v>
      </c>
      <c r="K202" s="393">
        <f>SUM(K199:K201)</f>
        <v>23819</v>
      </c>
      <c r="L202" s="393">
        <f t="shared" si="111"/>
        <v>108.16493347259436</v>
      </c>
      <c r="M202" s="393">
        <f>SUM(M199:M201)</f>
        <v>2132</v>
      </c>
      <c r="N202" s="390">
        <f t="shared" si="112"/>
        <v>97.39607126541799</v>
      </c>
      <c r="O202" s="394">
        <f>SUM(O199:O201)</f>
        <v>4216</v>
      </c>
      <c r="P202" s="392">
        <f t="shared" si="115"/>
        <v>97.47976878612717</v>
      </c>
    </row>
    <row r="203" spans="1:16" ht="14.25" customHeight="1">
      <c r="A203" s="1"/>
      <c r="B203" s="379" t="s">
        <v>142</v>
      </c>
      <c r="C203" s="380">
        <f>C198+C202</f>
        <v>106505</v>
      </c>
      <c r="D203" s="381">
        <f t="shared" si="114"/>
        <v>96.5445035669933</v>
      </c>
      <c r="E203" s="382">
        <f>E198+E202</f>
        <v>52728</v>
      </c>
      <c r="F203" s="381">
        <f t="shared" si="108"/>
        <v>90.38982411629581</v>
      </c>
      <c r="G203" s="380">
        <f>G198+G202</f>
        <v>396</v>
      </c>
      <c r="H203" s="381">
        <f t="shared" si="109"/>
        <v>89.79591836734694</v>
      </c>
      <c r="I203" s="380">
        <f>I198+I202</f>
        <v>1376</v>
      </c>
      <c r="J203" s="381">
        <f t="shared" si="110"/>
        <v>101.54981549815498</v>
      </c>
      <c r="K203" s="380">
        <f>K198+K202</f>
        <v>47384</v>
      </c>
      <c r="L203" s="381">
        <f t="shared" si="111"/>
        <v>103.54216288267814</v>
      </c>
      <c r="M203" s="380">
        <f>M198+M202</f>
        <v>4621</v>
      </c>
      <c r="N203" s="381">
        <f t="shared" si="112"/>
        <v>104.45298372513562</v>
      </c>
      <c r="O203" s="383">
        <f>O198+O202</f>
        <v>8382</v>
      </c>
      <c r="P203" s="384">
        <f t="shared" si="115"/>
        <v>95.39091840218504</v>
      </c>
    </row>
    <row r="204" spans="1:16" ht="14.25" customHeight="1">
      <c r="A204" s="1"/>
      <c r="B204" s="157" t="s">
        <v>14</v>
      </c>
      <c r="C204" s="182">
        <f>E204+G204+I204+K204+M204</f>
        <v>17562</v>
      </c>
      <c r="D204" s="180">
        <f aca="true" t="shared" si="116" ref="D204:D211">C204/C186*100</f>
        <v>100.67645035542307</v>
      </c>
      <c r="E204" s="181">
        <v>8736</v>
      </c>
      <c r="F204" s="182">
        <f t="shared" si="108"/>
        <v>99.10380034032899</v>
      </c>
      <c r="G204" s="182">
        <v>53</v>
      </c>
      <c r="H204" s="182">
        <f t="shared" si="109"/>
        <v>64.63414634146342</v>
      </c>
      <c r="I204" s="182">
        <v>237</v>
      </c>
      <c r="J204" s="182">
        <f t="shared" si="110"/>
        <v>125.39682539682539</v>
      </c>
      <c r="K204" s="182">
        <v>7711</v>
      </c>
      <c r="L204" s="182">
        <f t="shared" si="111"/>
        <v>101.5540629527196</v>
      </c>
      <c r="M204" s="182">
        <v>825</v>
      </c>
      <c r="N204" s="180">
        <f t="shared" si="112"/>
        <v>107.84313725490196</v>
      </c>
      <c r="O204" s="181">
        <v>1532</v>
      </c>
      <c r="P204" s="182">
        <f t="shared" si="115"/>
        <v>102.68096514745308</v>
      </c>
    </row>
    <row r="205" spans="1:16" ht="14.25" customHeight="1">
      <c r="A205" s="1"/>
      <c r="B205" s="169" t="s">
        <v>143</v>
      </c>
      <c r="C205" s="170">
        <f>E205+G205+I205+K205+M205</f>
        <v>14682</v>
      </c>
      <c r="D205" s="171">
        <f t="shared" si="116"/>
        <v>88.25969341749324</v>
      </c>
      <c r="E205" s="172">
        <v>7022</v>
      </c>
      <c r="F205" s="173">
        <f>E205/E187*100</f>
        <v>86.14893878051772</v>
      </c>
      <c r="G205" s="170">
        <v>56</v>
      </c>
      <c r="H205" s="173">
        <f>G205/G187*100</f>
        <v>64.36781609195403</v>
      </c>
      <c r="I205" s="170">
        <v>191</v>
      </c>
      <c r="J205" s="173">
        <f>I205/I187*100</f>
        <v>95.02487562189054</v>
      </c>
      <c r="K205" s="170">
        <v>6591</v>
      </c>
      <c r="L205" s="173">
        <f>K205/K187*100</f>
        <v>89.13984311604003</v>
      </c>
      <c r="M205" s="170">
        <v>822</v>
      </c>
      <c r="N205" s="171">
        <f>M205/M187*100</f>
        <v>102.49376558603491</v>
      </c>
      <c r="O205" s="172">
        <v>1226</v>
      </c>
      <c r="P205" s="173">
        <f t="shared" si="115"/>
        <v>97.2244250594766</v>
      </c>
    </row>
    <row r="206" spans="1:16" ht="14.25" customHeight="1">
      <c r="A206" s="1"/>
      <c r="B206" s="183" t="s">
        <v>103</v>
      </c>
      <c r="C206" s="184">
        <f>E206+G206+I206+K206+M206</f>
        <v>15620</v>
      </c>
      <c r="D206" s="185">
        <f t="shared" si="116"/>
        <v>85.03456911100223</v>
      </c>
      <c r="E206" s="186">
        <v>7684</v>
      </c>
      <c r="F206" s="187">
        <f>E206/E188*100</f>
        <v>83.55806872553285</v>
      </c>
      <c r="G206" s="184">
        <v>59</v>
      </c>
      <c r="H206" s="187">
        <f>G206/G188*100</f>
        <v>90.76923076923077</v>
      </c>
      <c r="I206" s="184">
        <v>235</v>
      </c>
      <c r="J206" s="187">
        <f>I206/I188*100</f>
        <v>119.89795918367348</v>
      </c>
      <c r="K206" s="184">
        <v>6849</v>
      </c>
      <c r="L206" s="187">
        <f>K206/K188*100</f>
        <v>82.59768451519537</v>
      </c>
      <c r="M206" s="184">
        <v>793</v>
      </c>
      <c r="N206" s="185">
        <f>M206/M188*100</f>
        <v>127.90322580645162</v>
      </c>
      <c r="O206" s="186">
        <v>1507</v>
      </c>
      <c r="P206" s="187">
        <f t="shared" si="115"/>
        <v>102.72665303340149</v>
      </c>
    </row>
    <row r="207" spans="1:16" ht="14.25" customHeight="1">
      <c r="A207" s="1"/>
      <c r="B207" s="388" t="s">
        <v>9</v>
      </c>
      <c r="C207" s="389">
        <f>SUM(C204:C206)</f>
        <v>47864</v>
      </c>
      <c r="D207" s="390">
        <f t="shared" si="116"/>
        <v>91.25991458206222</v>
      </c>
      <c r="E207" s="391">
        <f>SUM(E204:E206)</f>
        <v>23442</v>
      </c>
      <c r="F207" s="392">
        <f>E207/E189*100</f>
        <v>89.60324134240501</v>
      </c>
      <c r="G207" s="393">
        <f>SUM(G204:G206)</f>
        <v>168</v>
      </c>
      <c r="H207" s="393">
        <f>G207/G189*100</f>
        <v>71.7948717948718</v>
      </c>
      <c r="I207" s="393">
        <f>SUM(I204:I206)</f>
        <v>663</v>
      </c>
      <c r="J207" s="393">
        <f>I207/I189*100</f>
        <v>113.13993174061434</v>
      </c>
      <c r="K207" s="393">
        <f>SUM(K204:K206)</f>
        <v>21151</v>
      </c>
      <c r="L207" s="393">
        <f>K207/K189*100</f>
        <v>90.8587138622793</v>
      </c>
      <c r="M207" s="393">
        <f>SUM(M204:M206)</f>
        <v>2440</v>
      </c>
      <c r="N207" s="390">
        <f>M207/M189*100</f>
        <v>111.56835848193873</v>
      </c>
      <c r="O207" s="394">
        <f>SUM(O204:O206)</f>
        <v>4265</v>
      </c>
      <c r="P207" s="392">
        <f t="shared" si="115"/>
        <v>101.06635071090047</v>
      </c>
    </row>
    <row r="208" spans="1:16" ht="14.25" customHeight="1">
      <c r="A208" s="1"/>
      <c r="B208" s="350" t="s">
        <v>12</v>
      </c>
      <c r="C208" s="158">
        <f>E208+G208+I208+K208+M208</f>
        <v>19742</v>
      </c>
      <c r="D208" s="159">
        <f t="shared" si="116"/>
        <v>96.8599744872927</v>
      </c>
      <c r="E208" s="160">
        <v>9688</v>
      </c>
      <c r="F208" s="161">
        <f>E208/E190*100</f>
        <v>93.56770330307128</v>
      </c>
      <c r="G208" s="158">
        <v>62</v>
      </c>
      <c r="H208" s="161">
        <f>G208/G190*100</f>
        <v>72.94117647058823</v>
      </c>
      <c r="I208" s="158">
        <v>208</v>
      </c>
      <c r="J208" s="161">
        <f>I208/I190*100</f>
        <v>79.08745247148289</v>
      </c>
      <c r="K208" s="158">
        <v>8910</v>
      </c>
      <c r="L208" s="161">
        <f>K208/K190*100</f>
        <v>100.49627791563276</v>
      </c>
      <c r="M208" s="158">
        <v>874</v>
      </c>
      <c r="N208" s="161">
        <f>M208/M190*100</f>
        <v>107.37100737100738</v>
      </c>
      <c r="O208" s="160">
        <v>1579</v>
      </c>
      <c r="P208" s="161">
        <f>O208/O190*100</f>
        <v>104.56953642384106</v>
      </c>
    </row>
    <row r="209" spans="1:16" ht="14.25" customHeight="1">
      <c r="A209" s="1"/>
      <c r="B209" s="30" t="s">
        <v>144</v>
      </c>
      <c r="C209" s="31">
        <f>E209+G209+I209+K209+M209</f>
        <v>20012</v>
      </c>
      <c r="D209" s="113">
        <f t="shared" si="116"/>
        <v>95.56829035339064</v>
      </c>
      <c r="E209" s="114">
        <v>9902</v>
      </c>
      <c r="F209" s="115">
        <f>E209/E191*100</f>
        <v>96.52012866751146</v>
      </c>
      <c r="G209" s="31">
        <v>87</v>
      </c>
      <c r="H209" s="115">
        <f>G209/G191*100</f>
        <v>150</v>
      </c>
      <c r="I209" s="31">
        <v>286</v>
      </c>
      <c r="J209" s="115">
        <f>I209/I191*100</f>
        <v>104</v>
      </c>
      <c r="K209" s="31">
        <v>8916</v>
      </c>
      <c r="L209" s="115">
        <f>K209/K191*100</f>
        <v>94.29931253305129</v>
      </c>
      <c r="M209" s="31">
        <v>821</v>
      </c>
      <c r="N209" s="115">
        <f>M209/M191*100</f>
        <v>91.93729003359462</v>
      </c>
      <c r="O209" s="114">
        <v>1508</v>
      </c>
      <c r="P209" s="115">
        <f>O209/O191*100</f>
        <v>97.6051779935275</v>
      </c>
    </row>
    <row r="210" spans="1:16" ht="14.25" customHeight="1">
      <c r="A210" s="1"/>
      <c r="B210" s="395" t="s">
        <v>109</v>
      </c>
      <c r="C210" s="396">
        <f>E210+G210+I210+K210+M210</f>
        <v>16490</v>
      </c>
      <c r="D210" s="403">
        <f t="shared" si="116"/>
        <v>87.17948717948718</v>
      </c>
      <c r="E210" s="397">
        <v>7739</v>
      </c>
      <c r="F210" s="405">
        <f>E210/E192*100</f>
        <v>81.92018630252991</v>
      </c>
      <c r="G210" s="396">
        <v>50</v>
      </c>
      <c r="H210" s="405">
        <f>G210/G192*100</f>
        <v>53.76344086021505</v>
      </c>
      <c r="I210" s="396">
        <v>212</v>
      </c>
      <c r="J210" s="405">
        <f>I210/I192*100</f>
        <v>84.4621513944223</v>
      </c>
      <c r="K210" s="396">
        <v>7651</v>
      </c>
      <c r="L210" s="405">
        <f>K210/K192*100</f>
        <v>93.05521770858672</v>
      </c>
      <c r="M210" s="396">
        <v>838</v>
      </c>
      <c r="N210" s="405">
        <f>M210/M192*100</f>
        <v>92.90465631929047</v>
      </c>
      <c r="O210" s="397">
        <v>1323</v>
      </c>
      <c r="P210" s="405">
        <f>O210/O192*100</f>
        <v>101.45705521472392</v>
      </c>
    </row>
    <row r="211" spans="1:16" ht="14.25" customHeight="1">
      <c r="A211" s="1"/>
      <c r="B211" s="385" t="s">
        <v>10</v>
      </c>
      <c r="C211" s="398">
        <f>SUM(C208:C210)</f>
        <v>56244</v>
      </c>
      <c r="D211" s="302">
        <f t="shared" si="116"/>
        <v>93.3711838238956</v>
      </c>
      <c r="E211" s="399">
        <f>SUM(E208:E210)</f>
        <v>27329</v>
      </c>
      <c r="F211" s="406">
        <f>E211/E193*100</f>
        <v>90.9148369926813</v>
      </c>
      <c r="G211" s="398">
        <f>SUM(G208:G210)</f>
        <v>199</v>
      </c>
      <c r="H211" s="406">
        <f>G211/G193*100</f>
        <v>84.32203389830508</v>
      </c>
      <c r="I211" s="398">
        <f>SUM(I208:I210)</f>
        <v>706</v>
      </c>
      <c r="J211" s="406">
        <f>I211/I193*100</f>
        <v>89.48035487959443</v>
      </c>
      <c r="K211" s="398">
        <f>SUM(K208:K210)</f>
        <v>25477</v>
      </c>
      <c r="L211" s="406">
        <f>K211/K193*100</f>
        <v>95.98387522133895</v>
      </c>
      <c r="M211" s="398">
        <f>SUM(M208:M210)</f>
        <v>2533</v>
      </c>
      <c r="N211" s="406">
        <f>M211/M193*100</f>
        <v>97.08700651590648</v>
      </c>
      <c r="O211" s="399">
        <f>SUM(O208:O210)</f>
        <v>4410</v>
      </c>
      <c r="P211" s="406">
        <f>O211/O193*100</f>
        <v>101.16999311768755</v>
      </c>
    </row>
    <row r="212" spans="1:16" ht="14.25" customHeight="1" thickBot="1">
      <c r="A212" s="1"/>
      <c r="B212" s="400" t="s">
        <v>145</v>
      </c>
      <c r="C212" s="401">
        <f>C207+C211</f>
        <v>104108</v>
      </c>
      <c r="D212" s="404">
        <f>C212/C194*100</f>
        <v>92.38851666149</v>
      </c>
      <c r="E212" s="402">
        <f>E207+E211</f>
        <v>50771</v>
      </c>
      <c r="F212" s="404">
        <f>E212/E194*100</f>
        <v>90.30450713243926</v>
      </c>
      <c r="G212" s="401">
        <f>G207+G211</f>
        <v>367</v>
      </c>
      <c r="H212" s="404">
        <f>G212/G194*100</f>
        <v>78.08510638297872</v>
      </c>
      <c r="I212" s="401">
        <f>I207+I211</f>
        <v>1369</v>
      </c>
      <c r="J212" s="404">
        <f>I212/I194*100</f>
        <v>99.56363636363636</v>
      </c>
      <c r="K212" s="401">
        <f>K207+K211</f>
        <v>46628</v>
      </c>
      <c r="L212" s="404">
        <f>K212/K194*100</f>
        <v>93.58917747179962</v>
      </c>
      <c r="M212" s="401">
        <f>M207+M211</f>
        <v>4973</v>
      </c>
      <c r="N212" s="404">
        <f>M212/M194*100</f>
        <v>103.6905754795663</v>
      </c>
      <c r="O212" s="402">
        <f>O207+O211</f>
        <v>8675</v>
      </c>
      <c r="P212" s="401">
        <f>O212/O194*100</f>
        <v>101.11901153980651</v>
      </c>
    </row>
    <row r="213" spans="1:16" ht="6" customHeight="1" thickBot="1">
      <c r="A213" s="1"/>
      <c r="B213" s="333"/>
      <c r="C213" s="334"/>
      <c r="D213" s="335"/>
      <c r="E213" s="336"/>
      <c r="F213" s="335"/>
      <c r="G213" s="334"/>
      <c r="H213" s="335"/>
      <c r="I213" s="334"/>
      <c r="J213" s="335"/>
      <c r="K213" s="334"/>
      <c r="L213" s="335"/>
      <c r="M213" s="334"/>
      <c r="N213" s="335"/>
      <c r="O213" s="336"/>
      <c r="P213" s="334"/>
    </row>
    <row r="214" spans="2:17" ht="15" thickTop="1">
      <c r="B214" s="370" t="s">
        <v>106</v>
      </c>
      <c r="C214" s="100">
        <f>C58+C63+C67+C72</f>
        <v>229597</v>
      </c>
      <c r="D214" s="371">
        <v>108</v>
      </c>
      <c r="E214" s="372">
        <f>E58+E63+E67+E72</f>
        <v>142086</v>
      </c>
      <c r="F214" s="371">
        <v>111</v>
      </c>
      <c r="G214" s="100">
        <f>G58+G63+G67+G72</f>
        <v>1781</v>
      </c>
      <c r="H214" s="371">
        <v>108</v>
      </c>
      <c r="I214" s="100">
        <f>I58+I63+I67+I72</f>
        <v>4842</v>
      </c>
      <c r="J214" s="371">
        <v>106</v>
      </c>
      <c r="K214" s="100">
        <f>K58+K63+K67+K72</f>
        <v>74312</v>
      </c>
      <c r="L214" s="371">
        <v>104</v>
      </c>
      <c r="M214" s="100">
        <f>M58+M63+M67+M72</f>
        <v>6576</v>
      </c>
      <c r="N214" s="371">
        <v>97</v>
      </c>
      <c r="O214" s="372">
        <f>O58+O63+O67+O72</f>
        <v>17491</v>
      </c>
      <c r="P214" s="100">
        <v>105</v>
      </c>
      <c r="Q214" s="4"/>
    </row>
    <row r="215" spans="2:17" ht="14.25">
      <c r="B215" s="253" t="s">
        <v>105</v>
      </c>
      <c r="C215" s="254">
        <f>C76+C81+C85+C90</f>
        <v>203982</v>
      </c>
      <c r="D215" s="255">
        <f>C215/C214*100</f>
        <v>88.84349534183809</v>
      </c>
      <c r="E215" s="256">
        <f>E76+E81+E85+E90</f>
        <v>126660</v>
      </c>
      <c r="F215" s="255">
        <f>E215/E214*100</f>
        <v>89.14319496642878</v>
      </c>
      <c r="G215" s="254">
        <f>G76+G81+G85+G90</f>
        <v>1431</v>
      </c>
      <c r="H215" s="255">
        <f>G215/G214*100</f>
        <v>80.34811903425042</v>
      </c>
      <c r="I215" s="254">
        <f>I76+I81+I85+I90</f>
        <v>4124</v>
      </c>
      <c r="J215" s="255">
        <f>I215/I214*100</f>
        <v>85.17141676992979</v>
      </c>
      <c r="K215" s="254">
        <f>K76+K81+K85+K90</f>
        <v>66240</v>
      </c>
      <c r="L215" s="255">
        <f>K215/K214*100</f>
        <v>89.13768974055334</v>
      </c>
      <c r="M215" s="254">
        <f>M76+M81+M85+M90</f>
        <v>5527</v>
      </c>
      <c r="N215" s="255">
        <f>M215/M214*100</f>
        <v>84.04805352798054</v>
      </c>
      <c r="O215" s="256">
        <f>O76+O81+O85+O90</f>
        <v>16085</v>
      </c>
      <c r="P215" s="254">
        <f>O215/O214*100</f>
        <v>91.96158024126694</v>
      </c>
      <c r="Q215" s="4"/>
    </row>
    <row r="216" spans="2:17" ht="14.25">
      <c r="B216" s="257" t="s">
        <v>117</v>
      </c>
      <c r="C216" s="258">
        <f>C94+C99+C103+C108</f>
        <v>202901</v>
      </c>
      <c r="D216" s="259">
        <f>C216/C215*100</f>
        <v>99.47005127903442</v>
      </c>
      <c r="E216" s="260">
        <f>E94+E99+E103+E108</f>
        <v>127720</v>
      </c>
      <c r="F216" s="259">
        <f>E216/E215*100</f>
        <v>100.83688615190273</v>
      </c>
      <c r="G216" s="258">
        <f>G94+G99+G103+G108</f>
        <v>1439</v>
      </c>
      <c r="H216" s="259">
        <f>G216/G215*100</f>
        <v>100.55904961565338</v>
      </c>
      <c r="I216" s="258">
        <f>I94+I99+I103+I108</f>
        <v>3589</v>
      </c>
      <c r="J216" s="259">
        <f>I216/I215*100</f>
        <v>87.02715809893307</v>
      </c>
      <c r="K216" s="258">
        <f>K94+K99+K103+K108</f>
        <v>64429</v>
      </c>
      <c r="L216" s="259">
        <f>K216/K215*100</f>
        <v>97.26600241545894</v>
      </c>
      <c r="M216" s="258">
        <f>M94+M99+M103+M108</f>
        <v>5724</v>
      </c>
      <c r="N216" s="259">
        <f>M216/M215*100</f>
        <v>103.56432060792473</v>
      </c>
      <c r="O216" s="260">
        <f>O94+O99+O103+O108</f>
        <v>15939</v>
      </c>
      <c r="P216" s="258">
        <f>O216/O215*100</f>
        <v>99.09232203916693</v>
      </c>
      <c r="Q216" s="4"/>
    </row>
    <row r="217" spans="2:17" ht="14.25">
      <c r="B217" s="57" t="s">
        <v>107</v>
      </c>
      <c r="C217" s="137">
        <f>C112+C117+C121+C126</f>
        <v>204401</v>
      </c>
      <c r="D217" s="138">
        <f>C217/C216*100</f>
        <v>100.73927679015875</v>
      </c>
      <c r="E217" s="139">
        <f>E112+E117+E121+E126</f>
        <v>127637</v>
      </c>
      <c r="F217" s="138">
        <f>E217/E216*100</f>
        <v>99.93501409332916</v>
      </c>
      <c r="G217" s="137">
        <f>G112+G117+G121+G126</f>
        <v>1265</v>
      </c>
      <c r="H217" s="138">
        <f>G217/G216*100</f>
        <v>87.90826963168867</v>
      </c>
      <c r="I217" s="137">
        <f>I112+I117+I121+I126</f>
        <v>3296</v>
      </c>
      <c r="J217" s="138">
        <f>I217/I216*100</f>
        <v>91.83616606297018</v>
      </c>
      <c r="K217" s="137">
        <f>K112+K117+K121+K126</f>
        <v>64150</v>
      </c>
      <c r="L217" s="138">
        <f>K217/K216*100</f>
        <v>99.56696518648435</v>
      </c>
      <c r="M217" s="137">
        <f>M112+M117+M121+M126</f>
        <v>8053</v>
      </c>
      <c r="N217" s="138">
        <f>M217/M216*100</f>
        <v>140.68832983927325</v>
      </c>
      <c r="O217" s="139">
        <f>O112+O117+O121+O126</f>
        <v>15604</v>
      </c>
      <c r="P217" s="137">
        <f>O217/O216*100</f>
        <v>97.89823702867182</v>
      </c>
      <c r="Q217" s="4"/>
    </row>
    <row r="218" spans="2:17" ht="14.25">
      <c r="B218" s="207" t="s">
        <v>108</v>
      </c>
      <c r="C218" s="206">
        <v>195391</v>
      </c>
      <c r="D218" s="156">
        <v>95.59199808220117</v>
      </c>
      <c r="E218" s="155">
        <v>118204</v>
      </c>
      <c r="F218" s="208">
        <v>92.6095097816464</v>
      </c>
      <c r="G218" s="206">
        <v>1152</v>
      </c>
      <c r="H218" s="208">
        <v>91.06719367588933</v>
      </c>
      <c r="I218" s="206">
        <v>3038</v>
      </c>
      <c r="J218" s="208">
        <v>92.17233009708737</v>
      </c>
      <c r="K218" s="206">
        <v>64360</v>
      </c>
      <c r="L218" s="208">
        <v>100.32735775526112</v>
      </c>
      <c r="M218" s="206">
        <v>8637</v>
      </c>
      <c r="N218" s="156">
        <v>107.25195579287221</v>
      </c>
      <c r="O218" s="155">
        <v>15453</v>
      </c>
      <c r="P218" s="194">
        <v>99.03229941040759</v>
      </c>
      <c r="Q218" s="4"/>
    </row>
    <row r="219" spans="2:17" ht="14.25">
      <c r="B219" s="262" t="s">
        <v>128</v>
      </c>
      <c r="C219" s="218">
        <v>205758</v>
      </c>
      <c r="D219" s="219">
        <v>105.305771504317</v>
      </c>
      <c r="E219" s="218">
        <v>120206</v>
      </c>
      <c r="F219" s="220">
        <v>101.69368210889648</v>
      </c>
      <c r="G219" s="218">
        <v>1051</v>
      </c>
      <c r="H219" s="220">
        <v>91.23263888888889</v>
      </c>
      <c r="I219" s="218">
        <v>2901</v>
      </c>
      <c r="J219" s="220">
        <v>95.49045424621461</v>
      </c>
      <c r="K219" s="218">
        <v>72638</v>
      </c>
      <c r="L219" s="220">
        <v>112.86202610316967</v>
      </c>
      <c r="M219" s="218">
        <v>8962</v>
      </c>
      <c r="N219" s="219">
        <v>103.76288062984833</v>
      </c>
      <c r="O219" s="218">
        <v>16453</v>
      </c>
      <c r="P219" s="221">
        <v>106.47123535883</v>
      </c>
      <c r="Q219" s="4"/>
    </row>
    <row r="220" spans="2:17" ht="14.25">
      <c r="B220" s="327" t="s">
        <v>129</v>
      </c>
      <c r="C220" s="321">
        <v>211843</v>
      </c>
      <c r="D220" s="322">
        <v>102.95735767260568</v>
      </c>
      <c r="E220" s="323">
        <v>117800</v>
      </c>
      <c r="F220" s="324">
        <v>97.99843601816882</v>
      </c>
      <c r="G220" s="321">
        <v>956</v>
      </c>
      <c r="H220" s="325">
        <v>90.96098953377737</v>
      </c>
      <c r="I220" s="321">
        <v>2757</v>
      </c>
      <c r="J220" s="325">
        <v>95.03619441571873</v>
      </c>
      <c r="K220" s="321">
        <v>81603</v>
      </c>
      <c r="L220" s="325">
        <v>112.34202483548556</v>
      </c>
      <c r="M220" s="321">
        <v>8727</v>
      </c>
      <c r="N220" s="326">
        <v>97.37781745146172</v>
      </c>
      <c r="O220" s="323">
        <v>17360</v>
      </c>
      <c r="P220" s="325">
        <v>105.51267246094937</v>
      </c>
      <c r="Q220" s="4"/>
    </row>
    <row r="221" spans="2:17" ht="14.25">
      <c r="B221" s="369" t="s">
        <v>139</v>
      </c>
      <c r="C221" s="343">
        <v>218948</v>
      </c>
      <c r="D221" s="365">
        <v>103.35389887794261</v>
      </c>
      <c r="E221" s="366">
        <v>110475</v>
      </c>
      <c r="F221" s="367">
        <v>93.78183361629881</v>
      </c>
      <c r="G221" s="343">
        <v>886</v>
      </c>
      <c r="H221" s="368">
        <v>92.67782426778243</v>
      </c>
      <c r="I221" s="343">
        <v>2705</v>
      </c>
      <c r="J221" s="368">
        <v>98.113891911498</v>
      </c>
      <c r="K221" s="343">
        <v>95408</v>
      </c>
      <c r="L221" s="368">
        <v>116.91727019839956</v>
      </c>
      <c r="M221" s="343">
        <v>9474</v>
      </c>
      <c r="N221" s="365">
        <v>108.55964248882776</v>
      </c>
      <c r="O221" s="366">
        <v>17070</v>
      </c>
      <c r="P221" s="368">
        <v>98.32949308755761</v>
      </c>
      <c r="Q221" s="4"/>
    </row>
    <row r="222" spans="6:16" ht="14.25">
      <c r="F222" s="60" t="s">
        <v>50</v>
      </c>
      <c r="G222" s="60" t="s">
        <v>49</v>
      </c>
      <c r="H222" s="60"/>
      <c r="I222" s="60"/>
      <c r="J222" s="60"/>
      <c r="K222" s="60"/>
      <c r="L222" s="60"/>
      <c r="M222" s="60"/>
      <c r="N222" s="60"/>
      <c r="O222" s="60"/>
      <c r="P222" s="60"/>
    </row>
    <row r="224" ht="14.25">
      <c r="F224" s="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2018-11-09T04:31:27Z</cp:lastPrinted>
  <dcterms:created xsi:type="dcterms:W3CDTF">2001-04-23T00:24:46Z</dcterms:created>
  <dcterms:modified xsi:type="dcterms:W3CDTF">2019-01-18T06:49:29Z</dcterms:modified>
  <cp:category/>
  <cp:version/>
  <cp:contentType/>
  <cp:contentStatus/>
</cp:coreProperties>
</file>