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年 " sheetId="1" r:id="rId1"/>
    <sheet name="2019年 " sheetId="2" r:id="rId2"/>
    <sheet name="2018年" sheetId="3" r:id="rId3"/>
    <sheet name="2017年" sheetId="4" r:id="rId4"/>
    <sheet name="2016年" sheetId="5" r:id="rId5"/>
    <sheet name="2015年" sheetId="6" r:id="rId6"/>
  </sheets>
  <definedNames>
    <definedName name="_xlnm.Print_Area" localSheetId="5">'2015年'!$A$1:$Y$29</definedName>
    <definedName name="_xlnm.Print_Area" localSheetId="4">'2016年'!$A$1:$Y$29</definedName>
    <definedName name="_xlnm.Print_Area" localSheetId="3">'2017年'!$A$1:$Y$29</definedName>
    <definedName name="_xlnm.Print_Area" localSheetId="2">'2018年'!$A$1:$Y$29</definedName>
    <definedName name="_xlnm.Print_Area" localSheetId="1">'2019年 '!$A$1:$Y$29</definedName>
    <definedName name="_xlnm.Print_Area" localSheetId="0">'2020年 '!$A$1:$Y$29</definedName>
  </definedNames>
  <calcPr fullCalcOnLoad="1"/>
</workbook>
</file>

<file path=xl/sharedStrings.xml><?xml version="1.0" encoding="utf-8"?>
<sst xmlns="http://schemas.openxmlformats.org/spreadsheetml/2006/main" count="210" uniqueCount="41">
  <si>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</si>
  <si>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</si>
  <si>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</si>
  <si>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</si>
  <si>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</si>
  <si>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</si>
  <si>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</si>
  <si>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</si>
  <si>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</si>
  <si>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</si>
  <si>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</si>
  <si>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</si>
  <si>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</si>
  <si>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</si>
  <si>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</si>
  <si>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</si>
  <si>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</si>
  <si>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</si>
  <si>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</si>
  <si>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</si>
  <si>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</si>
  <si>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</si>
  <si>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</si>
  <si>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</si>
  <si>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</si>
  <si>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</si>
  <si>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</si>
  <si>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</si>
  <si>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</si>
  <si>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</si>
  <si>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</si>
  <si>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</si>
  <si>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</si>
  <si>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</si>
  <si>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</si>
  <si>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</si>
  <si>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</si>
  <si>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</si>
  <si>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2019年12月カーボンブラック需給実績</t>
  </si>
  <si>
    <t>2020年</t>
  </si>
  <si>
    <t>2020年3月カーボンブラック需給実績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</si>
</sst>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hair"/>
      <right style="medium"/>
      <top style="medium"/>
      <bottom>
        <color indexed="63"/>
      </bottom>
      <diagonal style="hair"/>
    </border>
    <border diagonalUp="1">
      <left style="hair"/>
      <right style="medium"/>
      <top>
        <color indexed="63"/>
      </top>
      <bottom style="medium"/>
      <diagonal style="hair"/>
    </border>
    <border diagonalUp="1">
      <left style="hair"/>
      <right style="medium"/>
      <top style="medium"/>
      <bottom>
        <color indexed="63"/>
      </bottom>
      <diagonal style="thin"/>
    </border>
    <border diagonalUp="1">
      <left style="hair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38" xfId="0" applyBorder="1" applyAlignment="1">
      <alignment vertical="center"/>
    </xf>
    <xf numFmtId="38" fontId="0" fillId="34" borderId="34" xfId="48" applyFill="1" applyBorder="1" applyAlignment="1">
      <alignment vertical="center"/>
    </xf>
    <xf numFmtId="0" fontId="0" fillId="0" borderId="34" xfId="0" applyBorder="1" applyAlignment="1">
      <alignment vertical="center"/>
    </xf>
    <xf numFmtId="3" fontId="0" fillId="35" borderId="39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0" xfId="0" applyFill="1" applyBorder="1" applyAlignment="1">
      <alignment vertical="center"/>
    </xf>
    <xf numFmtId="177" fontId="0" fillId="35" borderId="41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179" fontId="0" fillId="33" borderId="44" xfId="0" applyNumberFormat="1" applyFill="1" applyBorder="1" applyAlignment="1">
      <alignment vertical="center"/>
    </xf>
    <xf numFmtId="182" fontId="0" fillId="35" borderId="44" xfId="48" applyNumberFormat="1" applyFill="1" applyBorder="1" applyAlignment="1">
      <alignment horizontal="right" vertical="center"/>
    </xf>
    <xf numFmtId="182" fontId="0" fillId="35" borderId="44" xfId="48" applyNumberFormat="1" applyFill="1" applyBorder="1" applyAlignment="1">
      <alignment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2" fontId="0" fillId="35" borderId="58" xfId="0" applyNumberFormat="1" applyFill="1" applyBorder="1" applyAlignment="1">
      <alignment horizontal="center" vertical="center"/>
    </xf>
    <xf numFmtId="182" fontId="0" fillId="35" borderId="59" xfId="0" applyNumberForma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PageLayoutView="0" workbookViewId="0" topLeftCell="B1">
      <selection activeCell="K11" sqref="K11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40</v>
      </c>
    </row>
    <row r="4" spans="2:23" ht="14.25" thickBot="1">
      <c r="B4" s="2" t="s">
        <v>39</v>
      </c>
      <c r="M4" s="80" t="s">
        <v>39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22" t="s">
        <v>5</v>
      </c>
      <c r="D6" s="10" t="s">
        <v>6</v>
      </c>
      <c r="E6" s="126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6" ht="13.5">
      <c r="A7" s="100">
        <v>1</v>
      </c>
      <c r="B7" s="18">
        <v>43998</v>
      </c>
      <c r="C7" s="77">
        <v>2583</v>
      </c>
      <c r="D7" s="19">
        <f>SUM(B7:C7)</f>
        <v>46581</v>
      </c>
      <c r="E7" s="48">
        <v>99.1</v>
      </c>
      <c r="F7" s="21">
        <v>40722</v>
      </c>
      <c r="G7" s="19">
        <v>2157</v>
      </c>
      <c r="H7" s="18">
        <f>SUM(F7:G7)</f>
        <v>42879</v>
      </c>
      <c r="I7" s="131">
        <v>94.8</v>
      </c>
      <c r="K7" s="4">
        <v>164</v>
      </c>
      <c r="M7" s="87">
        <v>1027</v>
      </c>
      <c r="N7" s="88">
        <v>1085</v>
      </c>
      <c r="O7" s="59">
        <v>356</v>
      </c>
      <c r="P7" s="19">
        <f aca="true" t="shared" si="0" ref="P7:P18">Q7-O7-N7-M7</f>
        <v>1234</v>
      </c>
      <c r="Q7" s="38">
        <v>3702</v>
      </c>
      <c r="R7" s="32">
        <v>91.6</v>
      </c>
      <c r="S7" s="53">
        <v>1133</v>
      </c>
      <c r="T7" s="19">
        <v>2444</v>
      </c>
      <c r="U7" s="18">
        <v>4416</v>
      </c>
      <c r="V7" s="19">
        <v>3416</v>
      </c>
      <c r="W7" s="18">
        <f aca="true" t="shared" si="1" ref="W7:W18">X7-V7-U7-T7-S7</f>
        <v>1622</v>
      </c>
      <c r="X7" s="51">
        <v>13031</v>
      </c>
      <c r="Y7" s="48">
        <v>104.7</v>
      </c>
      <c r="Z7" s="129"/>
    </row>
    <row r="8" spans="1:25" ht="13.5">
      <c r="A8" s="17">
        <v>2</v>
      </c>
      <c r="B8" s="18">
        <v>43128</v>
      </c>
      <c r="C8" s="77">
        <v>2473</v>
      </c>
      <c r="D8" s="19">
        <f aca="true" t="shared" si="2" ref="D8:D18">SUM(B8:C8)</f>
        <v>45601</v>
      </c>
      <c r="E8" s="76">
        <v>96.8</v>
      </c>
      <c r="F8" s="21">
        <v>42005</v>
      </c>
      <c r="G8" s="19">
        <v>2424</v>
      </c>
      <c r="H8" s="18">
        <f>SUM(F8:G8)</f>
        <v>44429</v>
      </c>
      <c r="I8" s="132">
        <v>90.8</v>
      </c>
      <c r="K8" s="13">
        <v>161</v>
      </c>
      <c r="M8" s="83">
        <v>1362</v>
      </c>
      <c r="N8" s="84">
        <v>1009</v>
      </c>
      <c r="O8" s="95">
        <v>402</v>
      </c>
      <c r="P8" s="19">
        <f t="shared" si="0"/>
        <v>1500</v>
      </c>
      <c r="Q8" s="38">
        <v>4273</v>
      </c>
      <c r="R8" s="32">
        <v>85.6</v>
      </c>
      <c r="S8" s="53">
        <v>860</v>
      </c>
      <c r="T8" s="19">
        <v>3208</v>
      </c>
      <c r="U8" s="18">
        <v>3929</v>
      </c>
      <c r="V8" s="19">
        <v>1813</v>
      </c>
      <c r="W8" s="18">
        <f t="shared" si="1"/>
        <v>1184</v>
      </c>
      <c r="X8" s="51">
        <v>10994</v>
      </c>
      <c r="Y8" s="48">
        <v>80.3</v>
      </c>
    </row>
    <row r="9" spans="1:25" ht="13.5">
      <c r="A9" s="17">
        <v>3</v>
      </c>
      <c r="B9" s="18">
        <v>42219</v>
      </c>
      <c r="C9" s="77">
        <v>1746</v>
      </c>
      <c r="D9" s="19">
        <f t="shared" si="2"/>
        <v>43965</v>
      </c>
      <c r="E9" s="76">
        <v>83.5</v>
      </c>
      <c r="F9" s="21">
        <v>43481</v>
      </c>
      <c r="G9" s="19">
        <v>2199</v>
      </c>
      <c r="H9" s="18">
        <f aca="true" t="shared" si="3" ref="H9:H18">SUM(F9:G9)</f>
        <v>45680</v>
      </c>
      <c r="I9" s="133">
        <v>87.4</v>
      </c>
      <c r="K9" s="13">
        <v>153</v>
      </c>
      <c r="M9" s="85">
        <v>676</v>
      </c>
      <c r="N9" s="86">
        <v>1326</v>
      </c>
      <c r="O9" s="96">
        <v>640</v>
      </c>
      <c r="P9" s="19">
        <f t="shared" si="0"/>
        <v>1530</v>
      </c>
      <c r="Q9" s="112">
        <v>4172</v>
      </c>
      <c r="R9" s="65">
        <v>87.9</v>
      </c>
      <c r="S9" s="58">
        <v>1598</v>
      </c>
      <c r="T9" s="57">
        <v>3254</v>
      </c>
      <c r="U9" s="96">
        <v>3882</v>
      </c>
      <c r="V9" s="57">
        <v>4887</v>
      </c>
      <c r="W9" s="27">
        <f t="shared" si="1"/>
        <v>1718</v>
      </c>
      <c r="X9" s="71">
        <v>15339</v>
      </c>
      <c r="Y9" s="48">
        <v>107.5</v>
      </c>
    </row>
    <row r="10" spans="1:25" s="59" customFormat="1" ht="13.5">
      <c r="A10" s="55">
        <v>4</v>
      </c>
      <c r="B10" s="96"/>
      <c r="C10" s="123"/>
      <c r="D10" s="19">
        <f t="shared" si="2"/>
        <v>0</v>
      </c>
      <c r="E10" s="64"/>
      <c r="F10" s="58"/>
      <c r="G10" s="57"/>
      <c r="H10" s="18">
        <f t="shared" si="3"/>
        <v>0</v>
      </c>
      <c r="I10" s="134"/>
      <c r="K10" s="60"/>
      <c r="M10" s="85"/>
      <c r="N10" s="86"/>
      <c r="O10" s="96"/>
      <c r="P10" s="19">
        <f t="shared" si="0"/>
        <v>0</v>
      </c>
      <c r="Q10" s="112"/>
      <c r="R10" s="65"/>
      <c r="S10" s="53"/>
      <c r="T10" s="62"/>
      <c r="V10" s="62"/>
      <c r="W10" s="27">
        <f t="shared" si="1"/>
        <v>0</v>
      </c>
      <c r="X10" s="71"/>
      <c r="Y10" s="64"/>
    </row>
    <row r="11" spans="1:25" s="59" customFormat="1" ht="13.5">
      <c r="A11" s="55">
        <v>5</v>
      </c>
      <c r="C11" s="120"/>
      <c r="D11" s="19">
        <f t="shared" si="2"/>
        <v>0</v>
      </c>
      <c r="E11" s="64"/>
      <c r="F11" s="53"/>
      <c r="G11" s="62"/>
      <c r="H11" s="18">
        <f t="shared" si="3"/>
        <v>0</v>
      </c>
      <c r="I11" s="135"/>
      <c r="K11" s="60"/>
      <c r="M11" s="87"/>
      <c r="N11" s="88"/>
      <c r="P11" s="19">
        <f t="shared" si="0"/>
        <v>0</v>
      </c>
      <c r="Q11" s="112"/>
      <c r="R11" s="114"/>
      <c r="S11" s="53"/>
      <c r="T11" s="62"/>
      <c r="V11" s="62"/>
      <c r="W11" s="27">
        <f t="shared" si="1"/>
        <v>0</v>
      </c>
      <c r="X11" s="71"/>
      <c r="Y11" s="64"/>
    </row>
    <row r="12" spans="1:25" ht="13.5">
      <c r="A12" s="17">
        <v>6</v>
      </c>
      <c r="B12" s="18"/>
      <c r="C12" s="120"/>
      <c r="D12" s="19">
        <f t="shared" si="2"/>
        <v>0</v>
      </c>
      <c r="E12" s="48"/>
      <c r="F12" s="53"/>
      <c r="G12" s="62"/>
      <c r="H12" s="18">
        <f t="shared" si="3"/>
        <v>0</v>
      </c>
      <c r="I12" s="136"/>
      <c r="K12" s="13"/>
      <c r="M12" s="21"/>
      <c r="N12" s="116"/>
      <c r="O12" s="18"/>
      <c r="P12" s="19">
        <f t="shared" si="0"/>
        <v>0</v>
      </c>
      <c r="Q12" s="38"/>
      <c r="R12" s="65"/>
      <c r="S12" s="53"/>
      <c r="T12" s="62"/>
      <c r="U12" s="59"/>
      <c r="V12" s="62"/>
      <c r="W12" s="27">
        <f t="shared" si="1"/>
        <v>0</v>
      </c>
      <c r="X12" s="71"/>
      <c r="Y12" s="67"/>
    </row>
    <row r="13" spans="1:25" ht="13.5">
      <c r="A13" s="17">
        <v>7</v>
      </c>
      <c r="B13" s="18"/>
      <c r="C13" s="120"/>
      <c r="D13" s="19">
        <f t="shared" si="2"/>
        <v>0</v>
      </c>
      <c r="E13" s="48"/>
      <c r="F13" s="53"/>
      <c r="G13" s="62"/>
      <c r="H13" s="18">
        <f t="shared" si="3"/>
        <v>0</v>
      </c>
      <c r="I13" s="136"/>
      <c r="K13" s="13"/>
      <c r="M13" s="115"/>
      <c r="N13" s="116"/>
      <c r="O13" s="18"/>
      <c r="P13" s="19">
        <f t="shared" si="0"/>
        <v>0</v>
      </c>
      <c r="Q13" s="38"/>
      <c r="R13" s="65"/>
      <c r="S13" s="53"/>
      <c r="T13" s="62"/>
      <c r="U13" s="59"/>
      <c r="V13" s="62"/>
      <c r="W13" s="27">
        <f t="shared" si="1"/>
        <v>0</v>
      </c>
      <c r="X13" s="71"/>
      <c r="Y13" s="67"/>
    </row>
    <row r="14" spans="1:25" ht="13.5">
      <c r="A14" s="17">
        <v>8</v>
      </c>
      <c r="B14" s="18"/>
      <c r="C14" s="124"/>
      <c r="D14" s="19">
        <f t="shared" si="2"/>
        <v>0</v>
      </c>
      <c r="E14" s="48"/>
      <c r="F14" s="53"/>
      <c r="G14" s="62"/>
      <c r="H14" s="18">
        <f t="shared" si="3"/>
        <v>0</v>
      </c>
      <c r="I14" s="133"/>
      <c r="K14" s="13"/>
      <c r="M14" s="115"/>
      <c r="N14" s="116"/>
      <c r="O14" s="18"/>
      <c r="P14" s="19">
        <f t="shared" si="0"/>
        <v>0</v>
      </c>
      <c r="Q14" s="51"/>
      <c r="R14" s="65"/>
      <c r="S14" s="53"/>
      <c r="T14" s="62"/>
      <c r="U14" s="59"/>
      <c r="V14" s="62"/>
      <c r="W14" s="27">
        <f t="shared" si="1"/>
        <v>0</v>
      </c>
      <c r="X14" s="71"/>
      <c r="Y14" s="67"/>
    </row>
    <row r="15" spans="1:25" ht="13.5">
      <c r="A15" s="17">
        <v>9</v>
      </c>
      <c r="B15" s="18"/>
      <c r="C15" s="124"/>
      <c r="D15" s="19">
        <f t="shared" si="2"/>
        <v>0</v>
      </c>
      <c r="E15" s="48"/>
      <c r="F15" s="53"/>
      <c r="G15" s="62"/>
      <c r="H15" s="18">
        <f t="shared" si="3"/>
        <v>0</v>
      </c>
      <c r="I15" s="132"/>
      <c r="K15" s="13"/>
      <c r="M15" s="115"/>
      <c r="N15" s="116"/>
      <c r="O15" s="18"/>
      <c r="P15" s="19">
        <f t="shared" si="0"/>
        <v>0</v>
      </c>
      <c r="Q15" s="51"/>
      <c r="R15" s="65"/>
      <c r="S15" s="53"/>
      <c r="T15" s="62"/>
      <c r="U15" s="59"/>
      <c r="V15" s="62"/>
      <c r="W15" s="27">
        <f t="shared" si="1"/>
        <v>0</v>
      </c>
      <c r="X15" s="71"/>
      <c r="Y15" s="67"/>
    </row>
    <row r="16" spans="1:25" ht="13.5">
      <c r="A16" s="17">
        <v>10</v>
      </c>
      <c r="B16" s="18"/>
      <c r="C16" s="124"/>
      <c r="D16" s="19">
        <f t="shared" si="2"/>
        <v>0</v>
      </c>
      <c r="E16" s="48"/>
      <c r="F16" s="53"/>
      <c r="G16" s="62"/>
      <c r="H16" s="18">
        <f t="shared" si="3"/>
        <v>0</v>
      </c>
      <c r="I16" s="136"/>
      <c r="K16" s="13"/>
      <c r="M16" s="115"/>
      <c r="N16" s="116"/>
      <c r="O16" s="18"/>
      <c r="P16" s="19">
        <f t="shared" si="0"/>
        <v>0</v>
      </c>
      <c r="Q16" s="51"/>
      <c r="R16" s="65"/>
      <c r="S16" s="53"/>
      <c r="T16" s="62"/>
      <c r="U16" s="59"/>
      <c r="V16" s="62"/>
      <c r="W16" s="27">
        <f t="shared" si="1"/>
        <v>0</v>
      </c>
      <c r="X16" s="71"/>
      <c r="Y16" s="67"/>
    </row>
    <row r="17" spans="1:25" ht="13.5">
      <c r="A17" s="17">
        <v>11</v>
      </c>
      <c r="B17" s="18"/>
      <c r="C17" s="124"/>
      <c r="D17" s="19">
        <f t="shared" si="2"/>
        <v>0</v>
      </c>
      <c r="E17" s="48"/>
      <c r="F17" s="53"/>
      <c r="G17" s="62"/>
      <c r="H17" s="18">
        <f t="shared" si="3"/>
        <v>0</v>
      </c>
      <c r="I17" s="132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124"/>
      <c r="D18" s="19">
        <f t="shared" si="2"/>
        <v>0</v>
      </c>
      <c r="E18" s="127"/>
      <c r="F18" s="70"/>
      <c r="G18" s="69"/>
      <c r="H18" s="130">
        <f t="shared" si="3"/>
        <v>0</v>
      </c>
      <c r="I18" s="137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129345</v>
      </c>
      <c r="C19" s="125">
        <f>SUM(C7:C18)</f>
        <v>6802</v>
      </c>
      <c r="D19" s="128">
        <f>SUM(D7:D18)</f>
        <v>136147</v>
      </c>
      <c r="E19" s="138"/>
      <c r="F19" s="36">
        <f>SUM(F7:F18)</f>
        <v>126208</v>
      </c>
      <c r="G19" s="37">
        <f>SUM(G7:G18)</f>
        <v>6780</v>
      </c>
      <c r="H19" s="38">
        <f>F19+G19</f>
        <v>132988</v>
      </c>
      <c r="I19" s="140"/>
      <c r="K19" s="149"/>
      <c r="M19" s="89">
        <f>SUM(M7:M18)</f>
        <v>3065</v>
      </c>
      <c r="N19" s="90">
        <f>SUM(N7:N18)</f>
        <v>3420</v>
      </c>
      <c r="O19" s="121">
        <f>SUM(O7:O18)</f>
        <v>1398</v>
      </c>
      <c r="P19" s="34">
        <f>SUM(P7:P18)</f>
        <v>4264</v>
      </c>
      <c r="Q19" s="33">
        <f>SUM(Q7:Q18)</f>
        <v>12147</v>
      </c>
      <c r="R19" s="153"/>
      <c r="S19" s="54">
        <f>SUM(S7:S18)</f>
        <v>3591</v>
      </c>
      <c r="T19" s="34">
        <f>SUM(T7:T18)</f>
        <v>8906</v>
      </c>
      <c r="U19" s="33">
        <f>SUM(U7:U18)</f>
        <v>12227</v>
      </c>
      <c r="V19" s="34">
        <f>SUM(V7:V18)</f>
        <v>10116</v>
      </c>
      <c r="W19" s="33">
        <f>SUM(W7:W18)</f>
        <v>4524</v>
      </c>
      <c r="X19" s="47">
        <f>SUM(S19:W19)</f>
        <v>39364</v>
      </c>
      <c r="Y19" s="151"/>
    </row>
    <row r="20" spans="1:25" ht="14.25" thickBot="1">
      <c r="A20" s="1" t="s">
        <v>24</v>
      </c>
      <c r="B20" s="98">
        <v>98.3</v>
      </c>
      <c r="C20" s="41">
        <v>91.4</v>
      </c>
      <c r="D20" s="98">
        <v>97.9</v>
      </c>
      <c r="E20" s="139"/>
      <c r="F20" s="44">
        <v>93.3</v>
      </c>
      <c r="G20" s="41">
        <v>84.1</v>
      </c>
      <c r="H20" s="98">
        <v>92.7</v>
      </c>
      <c r="I20" s="141"/>
      <c r="K20" s="150"/>
      <c r="M20" s="91">
        <v>130</v>
      </c>
      <c r="N20" s="92">
        <v>71.2</v>
      </c>
      <c r="O20" s="98">
        <v>73.6</v>
      </c>
      <c r="P20" s="41">
        <v>84.7</v>
      </c>
      <c r="Q20" s="42">
        <v>88.2</v>
      </c>
      <c r="R20" s="154"/>
      <c r="S20" s="44">
        <v>84.5</v>
      </c>
      <c r="T20" s="41">
        <v>126</v>
      </c>
      <c r="U20" s="98">
        <v>97.3</v>
      </c>
      <c r="V20" s="41">
        <v>65.7</v>
      </c>
      <c r="W20" s="98">
        <v>101.4</v>
      </c>
      <c r="X20" s="49">
        <v>92</v>
      </c>
      <c r="Y20" s="152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99"/>
      <c r="Q22" s="99"/>
      <c r="R22" s="73"/>
      <c r="S22" s="99"/>
      <c r="T22" s="99"/>
      <c r="U22" s="99"/>
      <c r="V22" s="99"/>
      <c r="W22" s="99"/>
      <c r="X22" s="99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6">
    <mergeCell ref="B5:E5"/>
    <mergeCell ref="F5:I5"/>
    <mergeCell ref="M5:R5"/>
    <mergeCell ref="K19:K20"/>
    <mergeCell ref="Y19:Y20"/>
    <mergeCell ref="R19:R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G1">
      <selection activeCell="B20" sqref="B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>
        <v>49060</v>
      </c>
      <c r="C12" s="62">
        <v>2453</v>
      </c>
      <c r="D12" s="18">
        <v>51513</v>
      </c>
      <c r="E12" s="20">
        <v>101.3</v>
      </c>
      <c r="F12" s="53">
        <v>47677</v>
      </c>
      <c r="G12" s="62">
        <v>2850</v>
      </c>
      <c r="H12" s="18">
        <v>50527</v>
      </c>
      <c r="I12" s="111">
        <v>96.5</v>
      </c>
      <c r="K12" s="13">
        <v>117</v>
      </c>
      <c r="M12" s="21">
        <v>1092</v>
      </c>
      <c r="N12" s="116">
        <v>1063</v>
      </c>
      <c r="O12" s="18">
        <v>684</v>
      </c>
      <c r="P12" s="19">
        <f t="shared" si="0"/>
        <v>1613</v>
      </c>
      <c r="Q12" s="38">
        <v>4452</v>
      </c>
      <c r="R12" s="65">
        <v>80.9</v>
      </c>
      <c r="S12" s="53">
        <v>1206</v>
      </c>
      <c r="T12" s="62">
        <v>2250</v>
      </c>
      <c r="U12" s="59">
        <v>4784</v>
      </c>
      <c r="V12" s="62">
        <v>5488</v>
      </c>
      <c r="W12" s="27">
        <f t="shared" si="1"/>
        <v>1354</v>
      </c>
      <c r="X12" s="71">
        <v>15082</v>
      </c>
      <c r="Y12" s="67">
        <v>106.9</v>
      </c>
    </row>
    <row r="13" spans="1:25" ht="13.5">
      <c r="A13" s="17">
        <v>7</v>
      </c>
      <c r="B13" s="18">
        <v>47693</v>
      </c>
      <c r="C13" s="62">
        <v>3038</v>
      </c>
      <c r="D13" s="18">
        <v>50731</v>
      </c>
      <c r="E13" s="20">
        <v>98.3</v>
      </c>
      <c r="F13" s="53">
        <v>49708</v>
      </c>
      <c r="G13" s="62">
        <v>2950</v>
      </c>
      <c r="H13" s="18">
        <v>52658</v>
      </c>
      <c r="I13" s="111">
        <v>100</v>
      </c>
      <c r="K13" s="13">
        <v>108</v>
      </c>
      <c r="M13" s="115">
        <v>1174</v>
      </c>
      <c r="N13" s="116">
        <v>1050</v>
      </c>
      <c r="O13" s="18">
        <v>382</v>
      </c>
      <c r="P13" s="19">
        <f t="shared" si="0"/>
        <v>1635</v>
      </c>
      <c r="Q13" s="38">
        <v>4241</v>
      </c>
      <c r="R13" s="65">
        <v>86.1</v>
      </c>
      <c r="S13" s="53">
        <v>574</v>
      </c>
      <c r="T13" s="62">
        <v>2149</v>
      </c>
      <c r="U13" s="59">
        <v>4053</v>
      </c>
      <c r="V13" s="62">
        <v>4695</v>
      </c>
      <c r="W13" s="27">
        <f t="shared" si="1"/>
        <v>1710</v>
      </c>
      <c r="X13" s="71">
        <v>13181</v>
      </c>
      <c r="Y13" s="67">
        <v>112.1</v>
      </c>
    </row>
    <row r="14" spans="1:25" ht="13.5">
      <c r="A14" s="17">
        <v>8</v>
      </c>
      <c r="B14" s="18">
        <v>45318</v>
      </c>
      <c r="C14" s="22">
        <v>2916</v>
      </c>
      <c r="D14" s="18">
        <v>48234</v>
      </c>
      <c r="E14" s="20">
        <v>96.1</v>
      </c>
      <c r="F14" s="53">
        <v>40335</v>
      </c>
      <c r="G14" s="62">
        <v>2591</v>
      </c>
      <c r="H14" s="18">
        <v>42926</v>
      </c>
      <c r="I14" s="23">
        <v>99.1</v>
      </c>
      <c r="K14" s="13">
        <v>145</v>
      </c>
      <c r="M14" s="115">
        <v>1026</v>
      </c>
      <c r="N14" s="116">
        <v>1057</v>
      </c>
      <c r="O14" s="18">
        <v>597</v>
      </c>
      <c r="P14" s="19">
        <f t="shared" si="0"/>
        <v>1789</v>
      </c>
      <c r="Q14" s="51">
        <v>4469</v>
      </c>
      <c r="R14" s="65">
        <v>92.8</v>
      </c>
      <c r="S14" s="53">
        <v>1067</v>
      </c>
      <c r="T14" s="62">
        <v>1874</v>
      </c>
      <c r="U14" s="59">
        <v>3317</v>
      </c>
      <c r="V14" s="62">
        <v>3116</v>
      </c>
      <c r="W14" s="27">
        <f t="shared" si="1"/>
        <v>1220</v>
      </c>
      <c r="X14" s="71">
        <v>10594</v>
      </c>
      <c r="Y14" s="67">
        <v>78</v>
      </c>
    </row>
    <row r="15" spans="1:25" ht="13.5">
      <c r="A15" s="17">
        <v>9</v>
      </c>
      <c r="B15" s="18">
        <v>48795</v>
      </c>
      <c r="C15" s="22">
        <v>2996</v>
      </c>
      <c r="D15" s="18">
        <v>51791</v>
      </c>
      <c r="E15" s="20">
        <v>99.9</v>
      </c>
      <c r="F15" s="53">
        <v>48202</v>
      </c>
      <c r="G15" s="62">
        <v>2534</v>
      </c>
      <c r="H15" s="18">
        <v>50736</v>
      </c>
      <c r="I15" s="20">
        <v>98.8</v>
      </c>
      <c r="K15" s="13">
        <v>125</v>
      </c>
      <c r="M15" s="115">
        <v>903</v>
      </c>
      <c r="N15" s="116">
        <v>1156</v>
      </c>
      <c r="O15" s="18">
        <v>350</v>
      </c>
      <c r="P15" s="19">
        <f t="shared" si="0"/>
        <v>1679</v>
      </c>
      <c r="Q15" s="51">
        <v>4088</v>
      </c>
      <c r="R15" s="65">
        <v>86.3</v>
      </c>
      <c r="S15" s="53">
        <v>864</v>
      </c>
      <c r="T15" s="62">
        <v>2193</v>
      </c>
      <c r="U15" s="59">
        <v>4654</v>
      </c>
      <c r="V15" s="62">
        <v>6307</v>
      </c>
      <c r="W15" s="27">
        <f t="shared" si="1"/>
        <v>954</v>
      </c>
      <c r="X15" s="71">
        <v>14972</v>
      </c>
      <c r="Y15" s="67">
        <v>114.4</v>
      </c>
    </row>
    <row r="16" spans="1:25" ht="13.5">
      <c r="A16" s="17">
        <v>10</v>
      </c>
      <c r="B16" s="18">
        <v>46231</v>
      </c>
      <c r="C16" s="22">
        <v>2260</v>
      </c>
      <c r="D16" s="18">
        <v>48491</v>
      </c>
      <c r="E16" s="20">
        <v>88.5</v>
      </c>
      <c r="F16" s="53">
        <v>48439</v>
      </c>
      <c r="G16" s="62">
        <v>3108</v>
      </c>
      <c r="H16" s="18">
        <v>51547</v>
      </c>
      <c r="I16" s="111">
        <v>96.3</v>
      </c>
      <c r="K16" s="13">
        <v>117</v>
      </c>
      <c r="M16" s="115">
        <v>1242</v>
      </c>
      <c r="N16" s="116">
        <v>1213</v>
      </c>
      <c r="O16" s="18">
        <v>711</v>
      </c>
      <c r="P16" s="19">
        <f t="shared" si="0"/>
        <v>1377</v>
      </c>
      <c r="Q16" s="51">
        <v>4543</v>
      </c>
      <c r="R16" s="65">
        <v>93</v>
      </c>
      <c r="S16" s="53">
        <v>1503</v>
      </c>
      <c r="T16" s="62">
        <v>2532</v>
      </c>
      <c r="U16" s="59">
        <v>3532</v>
      </c>
      <c r="V16" s="62">
        <v>3650</v>
      </c>
      <c r="W16" s="27">
        <f t="shared" si="1"/>
        <v>1586</v>
      </c>
      <c r="X16" s="71">
        <v>12803</v>
      </c>
      <c r="Y16" s="67">
        <v>79.5</v>
      </c>
    </row>
    <row r="17" spans="1:25" ht="13.5">
      <c r="A17" s="17">
        <v>11</v>
      </c>
      <c r="B17" s="18">
        <v>39799</v>
      </c>
      <c r="C17" s="22">
        <v>2572</v>
      </c>
      <c r="D17" s="18">
        <v>42371</v>
      </c>
      <c r="E17" s="20">
        <v>98.1</v>
      </c>
      <c r="F17" s="53">
        <v>46372</v>
      </c>
      <c r="G17" s="62">
        <v>2691</v>
      </c>
      <c r="H17" s="18">
        <v>49063</v>
      </c>
      <c r="I17" s="20">
        <v>95.7</v>
      </c>
      <c r="K17" s="13">
        <v>109</v>
      </c>
      <c r="M17" s="115">
        <v>1426</v>
      </c>
      <c r="N17" s="116">
        <v>1309</v>
      </c>
      <c r="O17" s="18">
        <v>537</v>
      </c>
      <c r="P17" s="19">
        <f t="shared" si="0"/>
        <v>1364</v>
      </c>
      <c r="Q17" s="51">
        <v>4636</v>
      </c>
      <c r="R17" s="65">
        <v>99.2</v>
      </c>
      <c r="S17" s="53">
        <v>482</v>
      </c>
      <c r="T17" s="62">
        <v>2182</v>
      </c>
      <c r="U17" s="59">
        <v>2620</v>
      </c>
      <c r="V17" s="62">
        <v>5246</v>
      </c>
      <c r="W17" s="27">
        <f t="shared" si="1"/>
        <v>1554</v>
      </c>
      <c r="X17" s="71">
        <v>12084</v>
      </c>
      <c r="Y17" s="67">
        <v>85.2</v>
      </c>
    </row>
    <row r="18" spans="1:25" ht="14.25" thickBot="1">
      <c r="A18" s="101">
        <v>12</v>
      </c>
      <c r="B18" s="18">
        <v>45733</v>
      </c>
      <c r="C18" s="22">
        <v>2422</v>
      </c>
      <c r="D18" s="18">
        <v>48155</v>
      </c>
      <c r="E18" s="24">
        <v>97.3</v>
      </c>
      <c r="F18" s="70">
        <v>37977</v>
      </c>
      <c r="G18" s="69">
        <v>2617</v>
      </c>
      <c r="H18" s="78">
        <v>40594</v>
      </c>
      <c r="I18" s="24">
        <v>89.8</v>
      </c>
      <c r="K18" s="8">
        <v>151</v>
      </c>
      <c r="M18" s="119">
        <v>1025</v>
      </c>
      <c r="N18" s="117">
        <v>973</v>
      </c>
      <c r="O18" s="118">
        <v>149</v>
      </c>
      <c r="P18" s="19">
        <f t="shared" si="0"/>
        <v>1757</v>
      </c>
      <c r="Q18" s="113">
        <v>3904</v>
      </c>
      <c r="R18" s="50">
        <v>78.4</v>
      </c>
      <c r="S18" s="53">
        <v>1423</v>
      </c>
      <c r="T18" s="62">
        <v>1645</v>
      </c>
      <c r="U18" s="59">
        <v>2403</v>
      </c>
      <c r="V18" s="62">
        <v>5655</v>
      </c>
      <c r="W18" s="27">
        <f t="shared" si="1"/>
        <v>1391</v>
      </c>
      <c r="X18" s="113">
        <v>12517</v>
      </c>
      <c r="Y18" s="50">
        <v>97.9</v>
      </c>
    </row>
    <row r="19" spans="1:25" ht="13.5">
      <c r="A19" s="25" t="s">
        <v>17</v>
      </c>
      <c r="B19" s="33">
        <f>SUM(B7:B18)</f>
        <v>548713</v>
      </c>
      <c r="C19" s="34">
        <f>SUM(C7:C18)</f>
        <v>32198</v>
      </c>
      <c r="D19" s="35">
        <f>SUM(D7:D18)</f>
        <v>580911</v>
      </c>
      <c r="E19" s="155"/>
      <c r="F19" s="36">
        <f>SUM(F7:F18)</f>
        <v>547752</v>
      </c>
      <c r="G19" s="37">
        <f>SUM(G7:G18)</f>
        <v>34043</v>
      </c>
      <c r="H19" s="38">
        <f>F19+G19</f>
        <v>581795</v>
      </c>
      <c r="I19" s="155"/>
      <c r="K19" s="157"/>
      <c r="M19" s="89">
        <f>SUM(M7:M18)</f>
        <v>13063</v>
      </c>
      <c r="N19" s="90">
        <f>SUM(N7:N18)</f>
        <v>14890</v>
      </c>
      <c r="O19" s="121">
        <f>SUM(O7:O18)</f>
        <v>5406</v>
      </c>
      <c r="P19" s="34">
        <f>SUM(P7:P18)</f>
        <v>19562</v>
      </c>
      <c r="Q19" s="33">
        <f>SUM(Q7:Q18)</f>
        <v>52921</v>
      </c>
      <c r="R19" s="155"/>
      <c r="S19" s="54">
        <f>SUM(S7:S18)</f>
        <v>13245</v>
      </c>
      <c r="T19" s="34">
        <f>SUM(T7:T18)</f>
        <v>26028</v>
      </c>
      <c r="U19" s="33">
        <f>SUM(U7:U18)</f>
        <v>47643</v>
      </c>
      <c r="V19" s="34">
        <f>SUM(V7:V18)</f>
        <v>52533</v>
      </c>
      <c r="W19" s="33">
        <f>SUM(W7:W18)</f>
        <v>17290</v>
      </c>
      <c r="X19" s="47">
        <f>SUM(S19:W19)</f>
        <v>156739</v>
      </c>
      <c r="Y19" s="155"/>
    </row>
    <row r="20" spans="1:25" ht="14.25" thickBot="1">
      <c r="A20" s="1" t="s">
        <v>24</v>
      </c>
      <c r="B20" s="40">
        <v>98.1</v>
      </c>
      <c r="C20" s="41">
        <v>84.2</v>
      </c>
      <c r="D20" s="42">
        <v>97.2</v>
      </c>
      <c r="E20" s="156"/>
      <c r="F20" s="44">
        <v>98.3</v>
      </c>
      <c r="G20" s="41">
        <v>92.1</v>
      </c>
      <c r="H20" s="42">
        <v>97.9</v>
      </c>
      <c r="I20" s="156"/>
      <c r="K20" s="158"/>
      <c r="M20" s="91">
        <v>85.7</v>
      </c>
      <c r="N20" s="92">
        <v>78.6</v>
      </c>
      <c r="O20" s="98">
        <v>106</v>
      </c>
      <c r="P20" s="41">
        <v>104.6</v>
      </c>
      <c r="Q20" s="42">
        <v>91.3</v>
      </c>
      <c r="R20" s="156"/>
      <c r="S20" s="44">
        <v>122.9</v>
      </c>
      <c r="T20" s="41">
        <v>97</v>
      </c>
      <c r="U20" s="40">
        <v>106.8</v>
      </c>
      <c r="V20" s="41">
        <v>85.1</v>
      </c>
      <c r="W20" s="40">
        <v>106.1</v>
      </c>
      <c r="X20" s="49">
        <v>97.8</v>
      </c>
      <c r="Y20" s="156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8">
    <mergeCell ref="Y19:Y20"/>
    <mergeCell ref="E19:E20"/>
    <mergeCell ref="B5:E5"/>
    <mergeCell ref="F5:I5"/>
    <mergeCell ref="M5:R5"/>
    <mergeCell ref="I19:I20"/>
    <mergeCell ref="K19:K20"/>
    <mergeCell ref="R19:R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2020-05-07T06:18:01Z</cp:lastPrinted>
  <dcterms:created xsi:type="dcterms:W3CDTF">2012-04-25T00:46:31Z</dcterms:created>
  <dcterms:modified xsi:type="dcterms:W3CDTF">2020-05-11T01:26:42Z</dcterms:modified>
  <cp:category/>
  <cp:version/>
  <cp:contentType/>
  <cp:contentStatus/>
</cp:coreProperties>
</file>