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3" yWindow="32767" windowWidth="14957" windowHeight="94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1992" sheetId="33" r:id="rId33"/>
    <sheet name="1991" sheetId="34" r:id="rId34"/>
    <sheet name="1990" sheetId="35" r:id="rId35"/>
    <sheet name="1989" sheetId="36" r:id="rId36"/>
  </sheets>
  <definedNames/>
  <calcPr fullCalcOnLoad="1"/>
</workbook>
</file>

<file path=xl/sharedStrings.xml><?xml version="1.0" encoding="utf-8"?>
<sst xmlns="http://schemas.openxmlformats.org/spreadsheetml/2006/main" count="1753" uniqueCount="124">
  <si>
    <t>２００１年ＡＢＳ樹脂出荷実績</t>
  </si>
  <si>
    <t>（単位：トン、％）</t>
  </si>
  <si>
    <t xml:space="preserve">国内用 </t>
  </si>
  <si>
    <t xml:space="preserve">輸出用 </t>
  </si>
  <si>
    <t xml:space="preserve">出荷合計 </t>
  </si>
  <si>
    <t>数量</t>
  </si>
  <si>
    <t xml:space="preserve">前月比 </t>
  </si>
  <si>
    <t xml:space="preserve">前年比 </t>
  </si>
  <si>
    <t>2000年通期</t>
  </si>
  <si>
    <t>上期</t>
  </si>
  <si>
    <t>下期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</si>
  <si>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</si>
  <si>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</si>
  <si>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</si>
  <si>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</si>
  <si>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</si>
  <si>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</si>
  <si>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</si>
  <si>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</si>
  <si>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10月 </t>
  </si>
  <si>
    <t xml:space="preserve">11月 </t>
  </si>
  <si>
    <t xml:space="preserve">12月 </t>
  </si>
  <si>
    <t>2001年通期</t>
  </si>
  <si>
    <t xml:space="preserve">上期 </t>
  </si>
  <si>
    <t xml:space="preserve">下期 </t>
  </si>
  <si>
    <t>２００２年ＡＢＳ樹脂出荷実績</t>
  </si>
  <si>
    <t>2001年通期</t>
  </si>
  <si>
    <t>2002年通期</t>
  </si>
  <si>
    <t>-</t>
  </si>
  <si>
    <t>-</t>
  </si>
  <si>
    <t>2002年通期</t>
  </si>
  <si>
    <t>2003年通期</t>
  </si>
  <si>
    <t>２００３年ＡＢＳ樹脂出荷実績</t>
  </si>
  <si>
    <t>耐候用</t>
  </si>
  <si>
    <t>-</t>
  </si>
  <si>
    <t>１９８９年ＡＢＳ樹脂出荷実績</t>
  </si>
  <si>
    <t>1988年通期</t>
  </si>
  <si>
    <t>1989年通期</t>
  </si>
  <si>
    <t>１９９０年ＡＢＳ樹脂出荷実績</t>
  </si>
  <si>
    <t>1990年通期</t>
  </si>
  <si>
    <t>１９９１年ＡＢＳ樹脂出荷実績</t>
  </si>
  <si>
    <t>1991年通期</t>
  </si>
  <si>
    <t>１９９２年ＡＢＳ樹脂出荷実績</t>
  </si>
  <si>
    <t>1992年通期</t>
  </si>
  <si>
    <t>１９９３年ＡＢＳ樹脂出荷実績</t>
  </si>
  <si>
    <t>1993年通期</t>
  </si>
  <si>
    <t>１９９４年ＡＢＳ樹脂出荷実績</t>
  </si>
  <si>
    <t>1994年通期</t>
  </si>
  <si>
    <t>１９９５年ＡＢＳ樹脂出荷実績</t>
  </si>
  <si>
    <t>1995年通期</t>
  </si>
  <si>
    <t>１９９６年ＡＢＳ樹脂出荷実績</t>
  </si>
  <si>
    <t>1996年通期</t>
  </si>
  <si>
    <t>１９９７年ＡＢＳ樹脂出荷実績</t>
  </si>
  <si>
    <t>1997年通期</t>
  </si>
  <si>
    <t>１９９８年ＡＢＳ樹脂出荷実績</t>
  </si>
  <si>
    <t>1998年通期</t>
  </si>
  <si>
    <t>１９９９年ＡＢＳ樹脂出荷実績</t>
  </si>
  <si>
    <t>1999年通期</t>
  </si>
  <si>
    <t>２０００年ＡＢＳ樹脂出荷実績</t>
  </si>
  <si>
    <t>2004年通期</t>
  </si>
  <si>
    <t>2003年通期</t>
  </si>
  <si>
    <t>２００４年ＡＢＳ樹脂出荷実績</t>
  </si>
  <si>
    <t>-</t>
  </si>
  <si>
    <t>-</t>
  </si>
  <si>
    <t>2005年通期</t>
  </si>
  <si>
    <t>2004年通期</t>
  </si>
  <si>
    <t>２００５年ＡＢＳ樹脂出荷実績</t>
  </si>
  <si>
    <t>2005年通期</t>
  </si>
  <si>
    <t>2006年通期</t>
  </si>
  <si>
    <t>２００６年ＡＢＳ樹脂出荷実績</t>
  </si>
  <si>
    <t>2006年通期</t>
  </si>
  <si>
    <t>2007年通期</t>
  </si>
  <si>
    <t>２００７年ＡＢＳ樹脂出荷実績</t>
  </si>
  <si>
    <t>2007年通期</t>
  </si>
  <si>
    <t>2008年通期</t>
  </si>
  <si>
    <t>２００８年ＡＢＳ樹脂出荷実績</t>
  </si>
  <si>
    <t>-</t>
  </si>
  <si>
    <t>2009年ＡＢＳ樹脂出荷実績</t>
  </si>
  <si>
    <t>2009年通期</t>
  </si>
  <si>
    <t>2008年通期</t>
  </si>
  <si>
    <t>2010年ＡＢＳ樹脂出荷実績</t>
  </si>
  <si>
    <t>2009年通期</t>
  </si>
  <si>
    <t>2010年通期</t>
  </si>
  <si>
    <t>耐候用</t>
  </si>
  <si>
    <t>2010年通期</t>
  </si>
  <si>
    <t>2011年通期</t>
  </si>
  <si>
    <t>2011年ＡＢＳ樹脂出荷実績</t>
  </si>
  <si>
    <t>１月</t>
  </si>
  <si>
    <t>2012年ＡＢＳ樹脂出荷実績</t>
  </si>
  <si>
    <t>2012年通期</t>
  </si>
  <si>
    <t>2013年ＡＢＳ樹脂出荷実績</t>
  </si>
  <si>
    <t>2013年通期</t>
  </si>
  <si>
    <t>2013年通期</t>
  </si>
  <si>
    <t>2014年通期</t>
  </si>
  <si>
    <t>2014年ＡＢＳ樹脂出荷実績</t>
  </si>
  <si>
    <t>2014年通期</t>
  </si>
  <si>
    <t>2015年ＡＢＳ樹脂出荷実績</t>
  </si>
  <si>
    <t>2015年通期</t>
  </si>
  <si>
    <t>2016年ＡＢＳ樹脂出荷実績</t>
  </si>
  <si>
    <t>2015年通期</t>
  </si>
  <si>
    <t>2016年通期</t>
  </si>
  <si>
    <t>2016年通期</t>
  </si>
  <si>
    <t>2017年通期</t>
  </si>
  <si>
    <t>2017年ＡＢＳ樹脂出荷実績</t>
  </si>
  <si>
    <t>2018年ＡＢＳ樹脂出荷実績</t>
  </si>
  <si>
    <t>2018年通期</t>
  </si>
  <si>
    <t>2018年通期</t>
  </si>
  <si>
    <t>2019年通期</t>
  </si>
  <si>
    <t>2019年ＡＢＳ樹脂出荷実績</t>
  </si>
  <si>
    <t>2020年ＡＢＳ樹脂出荷実績</t>
  </si>
  <si>
    <t>2019年通期</t>
  </si>
  <si>
    <t>2020年通期</t>
  </si>
  <si>
    <t>2020年通期</t>
  </si>
  <si>
    <t>2021年ＡＢＳ樹脂出荷実績</t>
  </si>
  <si>
    <t>2021年通期</t>
  </si>
  <si>
    <t>2021年通期</t>
  </si>
  <si>
    <t>2022年通期</t>
  </si>
  <si>
    <t>2022年ＡＢＳ樹脂出荷実績</t>
  </si>
  <si>
    <t>2022年通期</t>
  </si>
  <si>
    <t>2023年通期</t>
  </si>
  <si>
    <t>2023年ＡＢＳ樹脂出荷実績</t>
  </si>
  <si>
    <t>2023年通期</t>
  </si>
  <si>
    <t>2024年ＡＢＳ樹脂出荷実績</t>
  </si>
  <si>
    <t>2024年通期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</si>
</sst>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right" vertical="center" wrapText="1"/>
    </xf>
    <xf numFmtId="9" fontId="0" fillId="33" borderId="11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3" fontId="0" fillId="33" borderId="13" xfId="0" applyNumberFormat="1" applyFill="1" applyBorder="1" applyAlignment="1">
      <alignment horizontal="right" vertical="center" wrapText="1"/>
    </xf>
    <xf numFmtId="9" fontId="0" fillId="33" borderId="13" xfId="0" applyNumberFormat="1" applyFill="1" applyBorder="1" applyAlignment="1">
      <alignment horizontal="right" vertical="center" wrapText="1"/>
    </xf>
    <xf numFmtId="14" fontId="0" fillId="33" borderId="14" xfId="0" applyNumberFormat="1" applyFill="1" applyBorder="1" applyAlignment="1">
      <alignment horizontal="right" vertical="center" wrapText="1"/>
    </xf>
    <xf numFmtId="3" fontId="0" fillId="33" borderId="14" xfId="0" applyNumberFormat="1" applyFill="1" applyBorder="1" applyAlignment="1">
      <alignment horizontal="right" vertical="center" wrapText="1"/>
    </xf>
    <xf numFmtId="9" fontId="0" fillId="33" borderId="14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right" vertical="center" wrapText="1"/>
    </xf>
    <xf numFmtId="9" fontId="0" fillId="33" borderId="10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3" fontId="0" fillId="33" borderId="12" xfId="0" applyNumberFormat="1" applyFill="1" applyBorder="1" applyAlignment="1">
      <alignment horizontal="right" vertical="center" wrapText="1"/>
    </xf>
    <xf numFmtId="9" fontId="0" fillId="33" borderId="12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 wrapText="1"/>
    </xf>
    <xf numFmtId="9" fontId="0" fillId="33" borderId="16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right" vertical="center" wrapText="1"/>
    </xf>
    <xf numFmtId="3" fontId="0" fillId="33" borderId="18" xfId="0" applyNumberFormat="1" applyFill="1" applyBorder="1" applyAlignment="1">
      <alignment horizontal="right" vertical="center" wrapText="1"/>
    </xf>
    <xf numFmtId="9" fontId="0" fillId="33" borderId="19" xfId="0" applyNumberFormat="1" applyFill="1" applyBorder="1" applyAlignment="1">
      <alignment horizontal="right" vertical="center" wrapText="1"/>
    </xf>
    <xf numFmtId="9" fontId="0" fillId="33" borderId="17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3" fontId="0" fillId="33" borderId="21" xfId="0" applyNumberFormat="1" applyFill="1" applyBorder="1" applyAlignment="1">
      <alignment horizontal="right" vertical="center" wrapText="1"/>
    </xf>
    <xf numFmtId="9" fontId="0" fillId="33" borderId="21" xfId="0" applyNumberFormat="1" applyFill="1" applyBorder="1" applyAlignment="1">
      <alignment horizontal="right" vertical="center" wrapText="1"/>
    </xf>
    <xf numFmtId="9" fontId="0" fillId="33" borderId="22" xfId="0" applyNumberFormat="1" applyFill="1" applyBorder="1" applyAlignment="1">
      <alignment horizontal="right" vertical="center" wrapText="1"/>
    </xf>
    <xf numFmtId="9" fontId="0" fillId="33" borderId="23" xfId="0" applyNumberFormat="1" applyFill="1" applyBorder="1" applyAlignment="1">
      <alignment horizontal="right" vertical="center" wrapText="1"/>
    </xf>
    <xf numFmtId="192" fontId="0" fillId="33" borderId="14" xfId="0" applyNumberFormat="1" applyFill="1" applyBorder="1" applyAlignment="1">
      <alignment horizontal="right" vertical="center" wrapText="1"/>
    </xf>
    <xf numFmtId="192" fontId="0" fillId="33" borderId="19" xfId="0" applyNumberFormat="1" applyFill="1" applyBorder="1" applyAlignment="1">
      <alignment horizontal="right" vertical="center" wrapText="1"/>
    </xf>
    <xf numFmtId="192" fontId="0" fillId="33" borderId="16" xfId="0" applyNumberFormat="1" applyFill="1" applyBorder="1" applyAlignment="1">
      <alignment horizontal="right" vertical="center" wrapText="1"/>
    </xf>
    <xf numFmtId="192" fontId="0" fillId="33" borderId="17" xfId="0" applyNumberFormat="1" applyFill="1" applyBorder="1" applyAlignment="1">
      <alignment horizontal="right" vertical="center" wrapText="1"/>
    </xf>
    <xf numFmtId="192" fontId="0" fillId="33" borderId="13" xfId="0" applyNumberFormat="1" applyFill="1" applyBorder="1" applyAlignment="1">
      <alignment horizontal="right" vertical="center" wrapText="1"/>
    </xf>
    <xf numFmtId="192" fontId="0" fillId="33" borderId="23" xfId="0" applyNumberFormat="1" applyFill="1" applyBorder="1" applyAlignment="1">
      <alignment horizontal="right" vertical="center" wrapText="1"/>
    </xf>
    <xf numFmtId="192" fontId="0" fillId="33" borderId="12" xfId="0" applyNumberFormat="1" applyFill="1" applyBorder="1" applyAlignment="1">
      <alignment horizontal="right" vertical="center" wrapText="1"/>
    </xf>
    <xf numFmtId="192" fontId="0" fillId="33" borderId="22" xfId="0" applyNumberFormat="1" applyFill="1" applyBorder="1" applyAlignment="1">
      <alignment horizontal="right" vertical="center" wrapText="1"/>
    </xf>
    <xf numFmtId="192" fontId="0" fillId="33" borderId="11" xfId="0" applyNumberFormat="1" applyFill="1" applyBorder="1" applyAlignment="1">
      <alignment horizontal="right" vertical="center" wrapText="1"/>
    </xf>
    <xf numFmtId="192" fontId="0" fillId="33" borderId="24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1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R15" sqref="R15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122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121</v>
      </c>
      <c r="B4" s="24">
        <v>200417</v>
      </c>
      <c r="C4" s="27" t="s">
        <v>29</v>
      </c>
      <c r="D4" s="27">
        <v>1.005448224310318</v>
      </c>
      <c r="E4" s="24">
        <v>68143</v>
      </c>
      <c r="F4" s="27" t="s">
        <v>29</v>
      </c>
      <c r="G4" s="27">
        <v>0.8160936059114481</v>
      </c>
      <c r="H4" s="24">
        <v>268560</v>
      </c>
      <c r="I4" s="27" t="s">
        <v>29</v>
      </c>
      <c r="J4" s="27">
        <v>0.9495456634727575</v>
      </c>
      <c r="K4" s="24">
        <v>63192</v>
      </c>
      <c r="L4" s="27" t="s">
        <v>29</v>
      </c>
      <c r="M4" s="27">
        <v>1.0341035543627675</v>
      </c>
    </row>
    <row r="5" spans="1:13" ht="12.75">
      <c r="A5" s="29" t="s">
        <v>23</v>
      </c>
      <c r="B5" s="24">
        <v>98060</v>
      </c>
      <c r="C5" s="27" t="s">
        <v>29</v>
      </c>
      <c r="D5" s="27">
        <v>0.9706123984202556</v>
      </c>
      <c r="E5" s="24">
        <v>32294</v>
      </c>
      <c r="F5" s="27" t="s">
        <v>29</v>
      </c>
      <c r="G5" s="27">
        <v>0.7555742729463513</v>
      </c>
      <c r="H5" s="24">
        <v>130354</v>
      </c>
      <c r="I5" s="27" t="s">
        <v>29</v>
      </c>
      <c r="J5" s="27">
        <v>0.9066842874034917</v>
      </c>
      <c r="K5" s="24">
        <v>29926</v>
      </c>
      <c r="L5" s="27" t="s">
        <v>29</v>
      </c>
      <c r="M5" s="27">
        <v>1.0100580531929255</v>
      </c>
    </row>
    <row r="6" spans="1:13" ht="13.5" thickBot="1">
      <c r="A6" s="6" t="s">
        <v>24</v>
      </c>
      <c r="B6" s="30">
        <v>102357</v>
      </c>
      <c r="C6" s="31" t="s">
        <v>29</v>
      </c>
      <c r="D6" s="31">
        <v>1.0412504323411527</v>
      </c>
      <c r="E6" s="30">
        <v>35849</v>
      </c>
      <c r="F6" s="31" t="s">
        <v>29</v>
      </c>
      <c r="G6" s="31">
        <v>0.8795573875067472</v>
      </c>
      <c r="H6" s="30">
        <v>138206</v>
      </c>
      <c r="I6" s="31" t="s">
        <v>29</v>
      </c>
      <c r="J6" s="31">
        <v>0.9938587660002877</v>
      </c>
      <c r="K6" s="30">
        <v>33266</v>
      </c>
      <c r="L6" s="31" t="s">
        <v>29</v>
      </c>
      <c r="M6" s="31">
        <v>1.0567344345616265</v>
      </c>
    </row>
    <row r="7" spans="1:13" ht="13.5" thickTop="1">
      <c r="A7" s="9" t="s">
        <v>87</v>
      </c>
      <c r="B7" s="10">
        <v>14345</v>
      </c>
      <c r="C7" s="34">
        <f>B7/'2023'!B18</f>
        <v>0.812563724934859</v>
      </c>
      <c r="D7" s="35">
        <f>B7/'2023'!B7</f>
        <v>0.9877435791503133</v>
      </c>
      <c r="E7" s="10">
        <v>5242</v>
      </c>
      <c r="F7" s="34">
        <f>E7/'2023'!E18</f>
        <v>0.9020822577869557</v>
      </c>
      <c r="G7" s="35">
        <f>E7/'2023'!E7</f>
        <v>1.054728370221328</v>
      </c>
      <c r="H7" s="10">
        <f>B7+E7</f>
        <v>19587</v>
      </c>
      <c r="I7" s="34">
        <f>H7/'2023'!H18</f>
        <v>0.8347325804389516</v>
      </c>
      <c r="J7" s="35">
        <f>H7/'2023'!H7</f>
        <v>1.0048222438824193</v>
      </c>
      <c r="K7" s="10">
        <v>4650</v>
      </c>
      <c r="L7" s="34">
        <f>K7/'2023'!K18</f>
        <v>0.8172231985940246</v>
      </c>
      <c r="M7" s="35">
        <f>K7/'2023'!K7</f>
        <v>1.073655045024244</v>
      </c>
    </row>
    <row r="8" spans="1:13" ht="12.75">
      <c r="A8" s="12" t="s">
        <v>11</v>
      </c>
      <c r="B8" s="3">
        <v>15892</v>
      </c>
      <c r="C8" s="36">
        <f aca="true" t="shared" si="0" ref="C8:C18">B8/B7</f>
        <v>1.107842453816661</v>
      </c>
      <c r="D8" s="37">
        <f>B8/'2023'!B8</f>
        <v>1.0050594485201112</v>
      </c>
      <c r="E8" s="3">
        <v>5698</v>
      </c>
      <c r="F8" s="36">
        <f aca="true" t="shared" si="1" ref="F8:F18">E8/E7</f>
        <v>1.0869896985883252</v>
      </c>
      <c r="G8" s="37">
        <f>E8/'2023'!E8</f>
        <v>0.974516846245938</v>
      </c>
      <c r="H8" s="3">
        <f aca="true" t="shared" si="2" ref="H8:H18">B8+E8</f>
        <v>21590</v>
      </c>
      <c r="I8" s="36">
        <f aca="true" t="shared" si="3" ref="I8:I18">H8/H7</f>
        <v>1.1022617041915557</v>
      </c>
      <c r="J8" s="37">
        <f>H8/'2023'!H8</f>
        <v>0.9968142573526017</v>
      </c>
      <c r="K8" s="3">
        <v>5476</v>
      </c>
      <c r="L8" s="36">
        <f aca="true" t="shared" si="4" ref="L8:L18">K8/K7</f>
        <v>1.1776344086021506</v>
      </c>
      <c r="M8" s="37">
        <f>K8/'2023'!K8</f>
        <v>1.0777406022436529</v>
      </c>
    </row>
    <row r="9" spans="1:13" ht="12.75">
      <c r="A9" s="12" t="s">
        <v>12</v>
      </c>
      <c r="B9" s="3"/>
      <c r="C9" s="36">
        <f t="shared" si="0"/>
        <v>0</v>
      </c>
      <c r="D9" s="37">
        <f>B9/'2023'!B9</f>
        <v>0</v>
      </c>
      <c r="E9" s="3"/>
      <c r="F9" s="36">
        <f t="shared" si="1"/>
        <v>0</v>
      </c>
      <c r="G9" s="37">
        <f>E9/'2023'!E9</f>
        <v>0</v>
      </c>
      <c r="H9" s="3">
        <f t="shared" si="2"/>
        <v>0</v>
      </c>
      <c r="I9" s="36">
        <f t="shared" si="3"/>
        <v>0</v>
      </c>
      <c r="J9" s="37">
        <f>H9/'2023'!H9</f>
        <v>0</v>
      </c>
      <c r="K9" s="3"/>
      <c r="L9" s="36">
        <f t="shared" si="4"/>
        <v>0</v>
      </c>
      <c r="M9" s="37">
        <f>K9/'2023'!K9</f>
        <v>0</v>
      </c>
    </row>
    <row r="10" spans="1:13" ht="12.75">
      <c r="A10" s="12" t="s">
        <v>13</v>
      </c>
      <c r="B10" s="3"/>
      <c r="C10" s="36" t="e">
        <f t="shared" si="0"/>
        <v>#DIV/0!</v>
      </c>
      <c r="D10" s="37">
        <f>B10/'2023'!B10</f>
        <v>0</v>
      </c>
      <c r="E10" s="3"/>
      <c r="F10" s="36" t="e">
        <f t="shared" si="1"/>
        <v>#DIV/0!</v>
      </c>
      <c r="G10" s="37">
        <f>E10/'2023'!E10</f>
        <v>0</v>
      </c>
      <c r="H10" s="3">
        <f t="shared" si="2"/>
        <v>0</v>
      </c>
      <c r="I10" s="36" t="e">
        <f t="shared" si="3"/>
        <v>#DIV/0!</v>
      </c>
      <c r="J10" s="37">
        <f>H10/'2023'!H10</f>
        <v>0</v>
      </c>
      <c r="K10" s="3"/>
      <c r="L10" s="36" t="e">
        <f t="shared" si="4"/>
        <v>#DIV/0!</v>
      </c>
      <c r="M10" s="37">
        <f>K10/'2023'!K10</f>
        <v>0</v>
      </c>
    </row>
    <row r="11" spans="1:13" ht="12.75">
      <c r="A11" s="12" t="s">
        <v>14</v>
      </c>
      <c r="B11" s="3"/>
      <c r="C11" s="36" t="e">
        <f t="shared" si="0"/>
        <v>#DIV/0!</v>
      </c>
      <c r="D11" s="37">
        <f>B11/'2023'!B11</f>
        <v>0</v>
      </c>
      <c r="E11" s="3"/>
      <c r="F11" s="36" t="e">
        <f t="shared" si="1"/>
        <v>#DIV/0!</v>
      </c>
      <c r="G11" s="37">
        <f>E11/'2023'!E11</f>
        <v>0</v>
      </c>
      <c r="H11" s="3">
        <f t="shared" si="2"/>
        <v>0</v>
      </c>
      <c r="I11" s="36" t="e">
        <f t="shared" si="3"/>
        <v>#DIV/0!</v>
      </c>
      <c r="J11" s="37">
        <f>H11/'2023'!H11</f>
        <v>0</v>
      </c>
      <c r="K11" s="3"/>
      <c r="L11" s="36" t="e">
        <f t="shared" si="4"/>
        <v>#DIV/0!</v>
      </c>
      <c r="M11" s="37">
        <f>K11/'2023'!K11</f>
        <v>0</v>
      </c>
    </row>
    <row r="12" spans="1:13" ht="12.75">
      <c r="A12" s="12" t="s">
        <v>15</v>
      </c>
      <c r="B12" s="3"/>
      <c r="C12" s="36" t="e">
        <f t="shared" si="0"/>
        <v>#DIV/0!</v>
      </c>
      <c r="D12" s="37">
        <f>B12/'2023'!B12</f>
        <v>0</v>
      </c>
      <c r="E12" s="3"/>
      <c r="F12" s="36" t="e">
        <f t="shared" si="1"/>
        <v>#DIV/0!</v>
      </c>
      <c r="G12" s="37">
        <f>E12/'2023'!E12</f>
        <v>0</v>
      </c>
      <c r="H12" s="3">
        <f t="shared" si="2"/>
        <v>0</v>
      </c>
      <c r="I12" s="36" t="e">
        <f t="shared" si="3"/>
        <v>#DIV/0!</v>
      </c>
      <c r="J12" s="37">
        <f>H12/'2023'!H12</f>
        <v>0</v>
      </c>
      <c r="K12" s="3"/>
      <c r="L12" s="36" t="e">
        <f t="shared" si="4"/>
        <v>#DIV/0!</v>
      </c>
      <c r="M12" s="37">
        <f>K12/'2023'!K12</f>
        <v>0</v>
      </c>
    </row>
    <row r="13" spans="1:13" ht="12.75">
      <c r="A13" s="12" t="s">
        <v>16</v>
      </c>
      <c r="B13" s="3"/>
      <c r="C13" s="36" t="e">
        <f t="shared" si="0"/>
        <v>#DIV/0!</v>
      </c>
      <c r="D13" s="37">
        <f>B13/'2023'!B13</f>
        <v>0</v>
      </c>
      <c r="E13" s="3"/>
      <c r="F13" s="36" t="e">
        <f t="shared" si="1"/>
        <v>#DIV/0!</v>
      </c>
      <c r="G13" s="37">
        <f>E13/'2023'!E13</f>
        <v>0</v>
      </c>
      <c r="H13" s="3">
        <f t="shared" si="2"/>
        <v>0</v>
      </c>
      <c r="I13" s="36" t="e">
        <f t="shared" si="3"/>
        <v>#DIV/0!</v>
      </c>
      <c r="J13" s="37">
        <f>H13/'2023'!H13</f>
        <v>0</v>
      </c>
      <c r="K13" s="3"/>
      <c r="L13" s="36" t="e">
        <f t="shared" si="4"/>
        <v>#DIV/0!</v>
      </c>
      <c r="M13" s="37">
        <f>K13/'2023'!K13</f>
        <v>0</v>
      </c>
    </row>
    <row r="14" spans="1:13" ht="12.75">
      <c r="A14" s="12" t="s">
        <v>17</v>
      </c>
      <c r="B14" s="3"/>
      <c r="C14" s="36" t="e">
        <f t="shared" si="0"/>
        <v>#DIV/0!</v>
      </c>
      <c r="D14" s="37">
        <f>B14/'2023'!B14</f>
        <v>0</v>
      </c>
      <c r="E14" s="3"/>
      <c r="F14" s="36" t="e">
        <f t="shared" si="1"/>
        <v>#DIV/0!</v>
      </c>
      <c r="G14" s="37">
        <f>E14/'2023'!E14</f>
        <v>0</v>
      </c>
      <c r="H14" s="3">
        <f t="shared" si="2"/>
        <v>0</v>
      </c>
      <c r="I14" s="36" t="e">
        <f t="shared" si="3"/>
        <v>#DIV/0!</v>
      </c>
      <c r="J14" s="37">
        <f>H14/'2023'!H14</f>
        <v>0</v>
      </c>
      <c r="K14" s="3"/>
      <c r="L14" s="36" t="e">
        <f t="shared" si="4"/>
        <v>#DIV/0!</v>
      </c>
      <c r="M14" s="37">
        <f>K14/'2023'!K14</f>
        <v>0</v>
      </c>
    </row>
    <row r="15" spans="1:13" ht="12.75">
      <c r="A15" s="12" t="s">
        <v>18</v>
      </c>
      <c r="B15" s="3"/>
      <c r="C15" s="36" t="e">
        <f t="shared" si="0"/>
        <v>#DIV/0!</v>
      </c>
      <c r="D15" s="37">
        <f>B15/'2023'!B15</f>
        <v>0</v>
      </c>
      <c r="E15" s="3"/>
      <c r="F15" s="36" t="e">
        <f t="shared" si="1"/>
        <v>#DIV/0!</v>
      </c>
      <c r="G15" s="37">
        <f>E15/'2023'!E15</f>
        <v>0</v>
      </c>
      <c r="H15" s="3">
        <f t="shared" si="2"/>
        <v>0</v>
      </c>
      <c r="I15" s="36" t="e">
        <f t="shared" si="3"/>
        <v>#DIV/0!</v>
      </c>
      <c r="J15" s="37">
        <f>H15/'2023'!H15</f>
        <v>0</v>
      </c>
      <c r="K15" s="3"/>
      <c r="L15" s="36" t="e">
        <f t="shared" si="4"/>
        <v>#DIV/0!</v>
      </c>
      <c r="M15" s="37">
        <f>K15/'2023'!K15</f>
        <v>0</v>
      </c>
    </row>
    <row r="16" spans="1:13" ht="12.75">
      <c r="A16" s="12" t="s">
        <v>19</v>
      </c>
      <c r="B16" s="3"/>
      <c r="C16" s="36" t="e">
        <f t="shared" si="0"/>
        <v>#DIV/0!</v>
      </c>
      <c r="D16" s="37">
        <f>B16/'2023'!B16</f>
        <v>0</v>
      </c>
      <c r="E16" s="3"/>
      <c r="F16" s="36" t="e">
        <f t="shared" si="1"/>
        <v>#DIV/0!</v>
      </c>
      <c r="G16" s="37">
        <f>E16/'2023'!E16</f>
        <v>0</v>
      </c>
      <c r="H16" s="3">
        <f t="shared" si="2"/>
        <v>0</v>
      </c>
      <c r="I16" s="36" t="e">
        <f t="shared" si="3"/>
        <v>#DIV/0!</v>
      </c>
      <c r="J16" s="37">
        <f>H16/'2023'!H16</f>
        <v>0</v>
      </c>
      <c r="K16" s="3"/>
      <c r="L16" s="36" t="e">
        <f t="shared" si="4"/>
        <v>#DIV/0!</v>
      </c>
      <c r="M16" s="37">
        <f>K16/'2023'!K16</f>
        <v>0</v>
      </c>
    </row>
    <row r="17" spans="1:13" ht="12.75">
      <c r="A17" s="12" t="s">
        <v>20</v>
      </c>
      <c r="B17" s="3"/>
      <c r="C17" s="36" t="e">
        <f t="shared" si="0"/>
        <v>#DIV/0!</v>
      </c>
      <c r="D17" s="37">
        <f>B17/'2023'!B17</f>
        <v>0</v>
      </c>
      <c r="E17" s="3"/>
      <c r="F17" s="36" t="e">
        <f t="shared" si="1"/>
        <v>#DIV/0!</v>
      </c>
      <c r="G17" s="37">
        <f>E17/'2023'!E17</f>
        <v>0</v>
      </c>
      <c r="H17" s="3">
        <f t="shared" si="2"/>
        <v>0</v>
      </c>
      <c r="I17" s="36" t="e">
        <f t="shared" si="3"/>
        <v>#DIV/0!</v>
      </c>
      <c r="J17" s="37">
        <f>H17/'2023'!H17</f>
        <v>0</v>
      </c>
      <c r="K17" s="3"/>
      <c r="L17" s="36" t="e">
        <f t="shared" si="4"/>
        <v>#DIV/0!</v>
      </c>
      <c r="M17" s="37">
        <f>K17/'2023'!K17</f>
        <v>0</v>
      </c>
    </row>
    <row r="18" spans="1:13" ht="13.5" thickBot="1">
      <c r="A18" s="13" t="s">
        <v>21</v>
      </c>
      <c r="B18" s="7"/>
      <c r="C18" s="43" t="e">
        <f t="shared" si="0"/>
        <v>#DIV/0!</v>
      </c>
      <c r="D18" s="39">
        <f>B18/'2023'!B18</f>
        <v>0</v>
      </c>
      <c r="E18" s="7"/>
      <c r="F18" s="43" t="e">
        <f t="shared" si="1"/>
        <v>#DIV/0!</v>
      </c>
      <c r="G18" s="39">
        <f>E18/'2023'!E18</f>
        <v>0</v>
      </c>
      <c r="H18" s="7">
        <f t="shared" si="2"/>
        <v>0</v>
      </c>
      <c r="I18" s="43" t="e">
        <f t="shared" si="3"/>
        <v>#DIV/0!</v>
      </c>
      <c r="J18" s="39">
        <f>H18/'2023'!H18</f>
        <v>0</v>
      </c>
      <c r="K18" s="7"/>
      <c r="L18" s="43" t="e">
        <f t="shared" si="4"/>
        <v>#DIV/0!</v>
      </c>
      <c r="M18" s="39">
        <f>K18/'2023'!K18</f>
        <v>0</v>
      </c>
    </row>
    <row r="19" spans="1:13" ht="13.5" thickTop="1">
      <c r="A19" s="16" t="s">
        <v>123</v>
      </c>
      <c r="B19" s="18">
        <f>SUM(B7:B18)</f>
        <v>30237</v>
      </c>
      <c r="C19" s="40" t="s">
        <v>29</v>
      </c>
      <c r="D19" s="41">
        <f>B19/'2023'!B19</f>
        <v>0.1508704351427274</v>
      </c>
      <c r="E19" s="18">
        <f>SUM(E7:E18)</f>
        <v>10940</v>
      </c>
      <c r="F19" s="40" t="s">
        <v>29</v>
      </c>
      <c r="G19" s="41">
        <f>E19/'2023'!E19</f>
        <v>0.1605447368034868</v>
      </c>
      <c r="H19" s="18">
        <f>SUM(H7:H18)</f>
        <v>41177</v>
      </c>
      <c r="I19" s="40" t="s">
        <v>29</v>
      </c>
      <c r="J19" s="41">
        <f>H19/'2023'!H19</f>
        <v>0.1533251414953828</v>
      </c>
      <c r="K19" s="18">
        <f>SUM(K7:K18)</f>
        <v>10126</v>
      </c>
      <c r="L19" s="40" t="s">
        <v>29</v>
      </c>
      <c r="M19" s="41">
        <f>K19/'2023'!K19</f>
        <v>0.160241802759843</v>
      </c>
    </row>
    <row r="20" spans="1:13" ht="12.75">
      <c r="A20" s="17" t="s">
        <v>23</v>
      </c>
      <c r="B20" s="3">
        <f>SUM(B7:B12)</f>
        <v>30237</v>
      </c>
      <c r="C20" s="36" t="s">
        <v>29</v>
      </c>
      <c r="D20" s="37">
        <f>B20/'2023'!B20</f>
        <v>0.30835202936977363</v>
      </c>
      <c r="E20" s="3">
        <f>SUM(E7:E12)</f>
        <v>10940</v>
      </c>
      <c r="F20" s="36" t="s">
        <v>29</v>
      </c>
      <c r="G20" s="37">
        <f>E20/'2023'!E20</f>
        <v>0.33876261844305444</v>
      </c>
      <c r="H20" s="3">
        <f>SUM(H7:H12)</f>
        <v>41177</v>
      </c>
      <c r="I20" s="36" t="s">
        <v>29</v>
      </c>
      <c r="J20" s="37">
        <f>H20/'2023'!H20</f>
        <v>0.3158859720453534</v>
      </c>
      <c r="K20" s="3">
        <f>SUM(K7:K12)</f>
        <v>10126</v>
      </c>
      <c r="L20" s="36" t="s">
        <v>29</v>
      </c>
      <c r="M20" s="37">
        <f>K20/'2023'!K20</f>
        <v>0.3383679743366972</v>
      </c>
    </row>
    <row r="21" spans="1:13" ht="12.75">
      <c r="A21" s="12" t="s">
        <v>24</v>
      </c>
      <c r="B21" s="3">
        <f>SUM(B13:B18)</f>
        <v>0</v>
      </c>
      <c r="C21" s="36" t="s">
        <v>29</v>
      </c>
      <c r="D21" s="37">
        <f>B21/'2023'!B21</f>
        <v>0</v>
      </c>
      <c r="E21" s="3">
        <f>SUM(E13:E18)</f>
        <v>0</v>
      </c>
      <c r="F21" s="36" t="s">
        <v>29</v>
      </c>
      <c r="G21" s="37">
        <f>E21/'2023'!E21</f>
        <v>0</v>
      </c>
      <c r="H21" s="3">
        <f>SUM(H13:H18)</f>
        <v>0</v>
      </c>
      <c r="I21" s="36" t="s">
        <v>29</v>
      </c>
      <c r="J21" s="37">
        <f>H21/'2023'!H21</f>
        <v>0</v>
      </c>
      <c r="K21" s="3">
        <f>SUM(K13:K18)</f>
        <v>0</v>
      </c>
      <c r="L21" s="36" t="s">
        <v>29</v>
      </c>
      <c r="M21" s="37">
        <f>K21/'2023'!K21</f>
        <v>0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96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95</v>
      </c>
      <c r="B4" s="24">
        <v>227239</v>
      </c>
      <c r="C4" s="27" t="s">
        <v>29</v>
      </c>
      <c r="D4" s="27">
        <v>0.9912322409258055</v>
      </c>
      <c r="E4" s="24">
        <v>125822</v>
      </c>
      <c r="F4" s="27" t="s">
        <v>29</v>
      </c>
      <c r="G4" s="27">
        <v>0.9961680363561509</v>
      </c>
      <c r="H4" s="24">
        <v>353061</v>
      </c>
      <c r="I4" s="27" t="s">
        <v>29</v>
      </c>
      <c r="J4" s="27">
        <v>0.9957862672928036</v>
      </c>
      <c r="K4" s="24">
        <v>44424</v>
      </c>
      <c r="L4" s="27" t="s">
        <v>29</v>
      </c>
      <c r="M4" s="27">
        <v>1.0340541421289076</v>
      </c>
    </row>
    <row r="5" spans="1:13" ht="12.75">
      <c r="A5" s="29" t="s">
        <v>23</v>
      </c>
      <c r="B5" s="24">
        <v>117931</v>
      </c>
      <c r="C5" s="27" t="s">
        <v>29</v>
      </c>
      <c r="D5" s="27">
        <v>1.0593778352691765</v>
      </c>
      <c r="E5" s="24">
        <v>60619</v>
      </c>
      <c r="F5" s="27" t="s">
        <v>29</v>
      </c>
      <c r="G5" s="27">
        <v>0.9713182393565031</v>
      </c>
      <c r="H5" s="24">
        <v>178550</v>
      </c>
      <c r="I5" s="27" t="s">
        <v>29</v>
      </c>
      <c r="J5" s="27">
        <v>1.0277442007713118</v>
      </c>
      <c r="K5" s="24">
        <v>23154</v>
      </c>
      <c r="L5" s="27" t="s">
        <v>29</v>
      </c>
      <c r="M5" s="27">
        <v>1.106470419573736</v>
      </c>
    </row>
    <row r="6" spans="1:13" ht="13.5" thickBot="1">
      <c r="A6" s="6" t="s">
        <v>24</v>
      </c>
      <c r="B6" s="30">
        <v>109308</v>
      </c>
      <c r="C6" s="31" t="s">
        <v>29</v>
      </c>
      <c r="D6" s="31">
        <v>0.9269045519299912</v>
      </c>
      <c r="E6" s="30">
        <v>65203</v>
      </c>
      <c r="F6" s="31" t="s">
        <v>29</v>
      </c>
      <c r="G6" s="31">
        <v>1.0204391442477738</v>
      </c>
      <c r="H6" s="30">
        <v>174511</v>
      </c>
      <c r="I6" s="31" t="s">
        <v>29</v>
      </c>
      <c r="J6" s="31">
        <v>0.965082261855385</v>
      </c>
      <c r="K6" s="30">
        <v>21270</v>
      </c>
      <c r="L6" s="31" t="s">
        <v>29</v>
      </c>
      <c r="M6" s="31">
        <v>0.9652825051055139</v>
      </c>
    </row>
    <row r="7" spans="1:13" ht="13.5" thickTop="1">
      <c r="A7" s="9" t="s">
        <v>87</v>
      </c>
      <c r="B7" s="10">
        <v>18943</v>
      </c>
      <c r="C7" s="34">
        <f>B7/'2014'!B18</f>
        <v>1.066910729372008</v>
      </c>
      <c r="D7" s="35">
        <f>B7/'2014'!B7</f>
        <v>0.9496666165338146</v>
      </c>
      <c r="E7" s="10">
        <v>10998</v>
      </c>
      <c r="F7" s="34">
        <f>E7/'2014'!E18</f>
        <v>0.9721559268098647</v>
      </c>
      <c r="G7" s="35">
        <f>E7/'2014'!E7</f>
        <v>1.2248580020046775</v>
      </c>
      <c r="H7" s="10">
        <v>29941</v>
      </c>
      <c r="I7" s="34">
        <f>H7/'2014'!H18</f>
        <v>1.0300330260079813</v>
      </c>
      <c r="J7" s="35">
        <f>H7/'2014'!H7</f>
        <v>1.035089538823204</v>
      </c>
      <c r="K7" s="10">
        <v>3700</v>
      </c>
      <c r="L7" s="34">
        <f>K7/'2014'!K18</f>
        <v>1.0215350635008282</v>
      </c>
      <c r="M7" s="35">
        <f>K7/'2014'!K7</f>
        <v>0.8978403300169862</v>
      </c>
    </row>
    <row r="8" spans="1:13" ht="12.75">
      <c r="A8" s="12" t="s">
        <v>11</v>
      </c>
      <c r="B8" s="3">
        <v>17837</v>
      </c>
      <c r="C8" s="36">
        <f aca="true" t="shared" si="0" ref="C8:C18">B8/B7</f>
        <v>0.9416143166341129</v>
      </c>
      <c r="D8" s="37">
        <f>B8/'2014'!B8</f>
        <v>0.9015871411241407</v>
      </c>
      <c r="E8" s="3">
        <v>9078</v>
      </c>
      <c r="F8" s="36">
        <f aca="true" t="shared" si="1" ref="F8:F18">E8/E7</f>
        <v>0.8254228041462084</v>
      </c>
      <c r="G8" s="37">
        <f>E8/'2014'!E8</f>
        <v>0.8394673571296467</v>
      </c>
      <c r="H8" s="3">
        <v>26915</v>
      </c>
      <c r="I8" s="36">
        <f aca="true" t="shared" si="2" ref="I8:I18">H8/H7</f>
        <v>0.8989345713236031</v>
      </c>
      <c r="J8" s="37">
        <f>H8/'2014'!H8</f>
        <v>0.8796326557291326</v>
      </c>
      <c r="K8" s="3">
        <v>3418</v>
      </c>
      <c r="L8" s="36">
        <f aca="true" t="shared" si="3" ref="L8:L18">K8/K7</f>
        <v>0.9237837837837838</v>
      </c>
      <c r="M8" s="37">
        <f>K8/'2014'!K8</f>
        <v>0.8807008502963154</v>
      </c>
    </row>
    <row r="9" spans="1:13" ht="12.75">
      <c r="A9" s="12" t="s">
        <v>12</v>
      </c>
      <c r="B9" s="3">
        <v>18915</v>
      </c>
      <c r="C9" s="36">
        <f t="shared" si="0"/>
        <v>1.0604361720020183</v>
      </c>
      <c r="D9" s="37">
        <f>B9/'2014'!B9</f>
        <v>0.8896152760793905</v>
      </c>
      <c r="E9" s="3">
        <v>10159</v>
      </c>
      <c r="F9" s="36">
        <f t="shared" si="1"/>
        <v>1.1190790923110818</v>
      </c>
      <c r="G9" s="37">
        <f>E9/'2014'!E9</f>
        <v>0.9263244278289414</v>
      </c>
      <c r="H9" s="3">
        <v>29074</v>
      </c>
      <c r="I9" s="36">
        <f t="shared" si="2"/>
        <v>1.0802154932193944</v>
      </c>
      <c r="J9" s="37">
        <f>H9/'2014'!H9</f>
        <v>0.9021067982252009</v>
      </c>
      <c r="K9" s="3">
        <v>3765</v>
      </c>
      <c r="L9" s="36">
        <f t="shared" si="3"/>
        <v>1.101521357519017</v>
      </c>
      <c r="M9" s="37">
        <f>K9/'2014'!K9</f>
        <v>0.8890200708382526</v>
      </c>
    </row>
    <row r="10" spans="1:13" ht="12.75">
      <c r="A10" s="12" t="s">
        <v>13</v>
      </c>
      <c r="B10" s="3">
        <v>19117</v>
      </c>
      <c r="C10" s="36">
        <f t="shared" si="0"/>
        <v>1.0106793550092519</v>
      </c>
      <c r="D10" s="37">
        <f>B10/'2014'!B10</f>
        <v>0.981819115607827</v>
      </c>
      <c r="E10" s="3">
        <v>10596</v>
      </c>
      <c r="F10" s="36">
        <f t="shared" si="1"/>
        <v>1.0430160448863077</v>
      </c>
      <c r="G10" s="37">
        <f>E10/'2014'!E10</f>
        <v>1.0367906066536203</v>
      </c>
      <c r="H10" s="3">
        <v>29713</v>
      </c>
      <c r="I10" s="36">
        <f t="shared" si="2"/>
        <v>1.021978399944968</v>
      </c>
      <c r="J10" s="37">
        <f>H10/'2014'!H10</f>
        <v>1.0010781307907415</v>
      </c>
      <c r="K10" s="3">
        <v>3645</v>
      </c>
      <c r="L10" s="36">
        <f t="shared" si="3"/>
        <v>0.9681274900398407</v>
      </c>
      <c r="M10" s="37">
        <f>K10/'2014'!K10</f>
        <v>1.0302430751837197</v>
      </c>
    </row>
    <row r="11" spans="1:13" ht="12.75">
      <c r="A11" s="12" t="s">
        <v>14</v>
      </c>
      <c r="B11" s="3">
        <v>17394</v>
      </c>
      <c r="C11" s="36">
        <f t="shared" si="0"/>
        <v>0.909870795626929</v>
      </c>
      <c r="D11" s="37">
        <f>B11/'2014'!B11</f>
        <v>0.9255081408960306</v>
      </c>
      <c r="E11" s="3">
        <v>10008</v>
      </c>
      <c r="F11" s="36">
        <f t="shared" si="1"/>
        <v>0.9445073612684032</v>
      </c>
      <c r="G11" s="37">
        <f>E11/'2014'!E11</f>
        <v>1.0152160681679854</v>
      </c>
      <c r="H11" s="3">
        <v>27402</v>
      </c>
      <c r="I11" s="36">
        <f t="shared" si="2"/>
        <v>0.9222225961700266</v>
      </c>
      <c r="J11" s="37">
        <f>H11/'2014'!H11</f>
        <v>0.9563730280608683</v>
      </c>
      <c r="K11" s="3">
        <v>3155</v>
      </c>
      <c r="L11" s="36">
        <f t="shared" si="3"/>
        <v>0.8655692729766804</v>
      </c>
      <c r="M11" s="37">
        <f>K11/'2014'!K11</f>
        <v>0.8250523012552301</v>
      </c>
    </row>
    <row r="12" spans="1:13" ht="12.75">
      <c r="A12" s="12" t="s">
        <v>15</v>
      </c>
      <c r="B12" s="3">
        <v>20483</v>
      </c>
      <c r="C12" s="36">
        <f t="shared" si="0"/>
        <v>1.1775899735540991</v>
      </c>
      <c r="D12" s="37">
        <f>B12/'2014'!B12</f>
        <v>1.096931398275585</v>
      </c>
      <c r="E12" s="3">
        <v>11457</v>
      </c>
      <c r="F12" s="36">
        <f t="shared" si="1"/>
        <v>1.1447841726618706</v>
      </c>
      <c r="G12" s="37">
        <f>E12/'2014'!E12</f>
        <v>1.1713526224312443</v>
      </c>
      <c r="H12" s="3">
        <v>31940</v>
      </c>
      <c r="I12" s="36">
        <f t="shared" si="2"/>
        <v>1.1656083497554923</v>
      </c>
      <c r="J12" s="37">
        <f>H12/'2014'!H12</f>
        <v>1.1221191680719504</v>
      </c>
      <c r="K12" s="3">
        <v>3922</v>
      </c>
      <c r="L12" s="36">
        <f t="shared" si="3"/>
        <v>1.24310618066561</v>
      </c>
      <c r="M12" s="37">
        <f>K12/'2014'!K12</f>
        <v>1.1032348804500702</v>
      </c>
    </row>
    <row r="13" spans="1:13" ht="12.75">
      <c r="A13" s="12" t="s">
        <v>16</v>
      </c>
      <c r="B13" s="3">
        <v>21328</v>
      </c>
      <c r="C13" s="36">
        <f t="shared" si="0"/>
        <v>1.0412537225992287</v>
      </c>
      <c r="D13" s="37">
        <f>B13/'2014'!B13</f>
        <v>1.1140827413288759</v>
      </c>
      <c r="E13" s="3">
        <v>11806</v>
      </c>
      <c r="F13" s="36">
        <f t="shared" si="1"/>
        <v>1.030461726455442</v>
      </c>
      <c r="G13" s="37">
        <f>E13/'2014'!E13</f>
        <v>1.0600700368142228</v>
      </c>
      <c r="H13" s="3">
        <v>33134</v>
      </c>
      <c r="I13" s="36">
        <f t="shared" si="2"/>
        <v>1.0373825923606763</v>
      </c>
      <c r="J13" s="37">
        <f>H13/'2014'!H13</f>
        <v>1.0942174961196791</v>
      </c>
      <c r="K13" s="3">
        <v>3667</v>
      </c>
      <c r="L13" s="36">
        <f t="shared" si="3"/>
        <v>0.934982151963284</v>
      </c>
      <c r="M13" s="37">
        <f>K13/'2014'!K13</f>
        <v>0.9421891058581706</v>
      </c>
    </row>
    <row r="14" spans="1:13" ht="12.75">
      <c r="A14" s="12" t="s">
        <v>17</v>
      </c>
      <c r="B14" s="3">
        <v>17766</v>
      </c>
      <c r="C14" s="36">
        <f t="shared" si="0"/>
        <v>0.8329894973743436</v>
      </c>
      <c r="D14" s="37">
        <f>B14/'2014'!B14</f>
        <v>1.1235059760956174</v>
      </c>
      <c r="E14" s="3">
        <v>10896</v>
      </c>
      <c r="F14" s="36">
        <f t="shared" si="1"/>
        <v>0.9229205488734542</v>
      </c>
      <c r="G14" s="37">
        <f>E14/'2014'!E14</f>
        <v>1.044078190877731</v>
      </c>
      <c r="H14" s="3">
        <v>28661</v>
      </c>
      <c r="I14" s="36">
        <f t="shared" si="2"/>
        <v>0.865002716243134</v>
      </c>
      <c r="J14" s="37">
        <f>H14/'2014'!H14</f>
        <v>1.0918892148272314</v>
      </c>
      <c r="K14" s="3">
        <v>3227</v>
      </c>
      <c r="L14" s="36">
        <f t="shared" si="3"/>
        <v>0.8800109080992637</v>
      </c>
      <c r="M14" s="37">
        <f>K14/'2014'!K14</f>
        <v>1.0678358702845798</v>
      </c>
    </row>
    <row r="15" spans="1:13" ht="12.75">
      <c r="A15" s="12" t="s">
        <v>18</v>
      </c>
      <c r="B15" s="3">
        <v>19531</v>
      </c>
      <c r="C15" s="36">
        <f t="shared" si="0"/>
        <v>1.099347067432174</v>
      </c>
      <c r="D15" s="37">
        <f>B15/'2014'!B15</f>
        <v>1.037282914652929</v>
      </c>
      <c r="E15" s="3">
        <v>10756</v>
      </c>
      <c r="F15" s="36">
        <f t="shared" si="1"/>
        <v>0.987151248164464</v>
      </c>
      <c r="G15" s="37">
        <f>E15/'2014'!E15</f>
        <v>0.9873324765926198</v>
      </c>
      <c r="H15" s="3">
        <v>30287</v>
      </c>
      <c r="I15" s="36">
        <f t="shared" si="2"/>
        <v>1.0567321447262832</v>
      </c>
      <c r="J15" s="37">
        <f>H15/'2014'!H15</f>
        <v>1.018975204387175</v>
      </c>
      <c r="K15" s="3">
        <v>3778</v>
      </c>
      <c r="L15" s="36">
        <f t="shared" si="3"/>
        <v>1.17074682367524</v>
      </c>
      <c r="M15" s="37">
        <f>K15/'2014'!K15</f>
        <v>1.083452824777746</v>
      </c>
    </row>
    <row r="16" spans="1:13" ht="12.75">
      <c r="A16" s="12" t="s">
        <v>19</v>
      </c>
      <c r="B16" s="3">
        <v>21016</v>
      </c>
      <c r="C16" s="36">
        <f t="shared" si="0"/>
        <v>1.0760329732220573</v>
      </c>
      <c r="D16" s="37">
        <f>B16/'2014'!B16</f>
        <v>1.076584191383638</v>
      </c>
      <c r="E16" s="3">
        <v>10225</v>
      </c>
      <c r="F16" s="36">
        <f t="shared" si="1"/>
        <v>0.9506322052807735</v>
      </c>
      <c r="G16" s="37">
        <f>E16/'2014'!E16</f>
        <v>0.9176987973433854</v>
      </c>
      <c r="H16" s="3">
        <v>31241</v>
      </c>
      <c r="I16" s="36">
        <f t="shared" si="2"/>
        <v>1.0314986627926173</v>
      </c>
      <c r="J16" s="37">
        <f>H16/'2014'!H16</f>
        <v>1.0188500799008577</v>
      </c>
      <c r="K16" s="3">
        <v>4227</v>
      </c>
      <c r="L16" s="36">
        <f t="shared" si="3"/>
        <v>1.1188459502382213</v>
      </c>
      <c r="M16" s="37">
        <f>K16/'2014'!K16</f>
        <v>1.112075769534333</v>
      </c>
    </row>
    <row r="17" spans="1:13" ht="12.75">
      <c r="A17" s="12" t="s">
        <v>20</v>
      </c>
      <c r="B17" s="3">
        <v>19062</v>
      </c>
      <c r="C17" s="36">
        <f t="shared" si="0"/>
        <v>0.9070232204035021</v>
      </c>
      <c r="D17" s="37">
        <f>B17/'2014'!B17</f>
        <v>1.0447221308780006</v>
      </c>
      <c r="E17" s="3">
        <v>11338</v>
      </c>
      <c r="F17" s="36">
        <f t="shared" si="1"/>
        <v>1.1088508557457213</v>
      </c>
      <c r="G17" s="37">
        <f>E17/'2014'!E17</f>
        <v>1.1028110106020814</v>
      </c>
      <c r="H17" s="3">
        <v>30400</v>
      </c>
      <c r="I17" s="36">
        <f t="shared" si="2"/>
        <v>0.973080247111168</v>
      </c>
      <c r="J17" s="37">
        <f>H17/'2014'!H17</f>
        <v>1.0656570967855015</v>
      </c>
      <c r="K17" s="3">
        <v>3792</v>
      </c>
      <c r="L17" s="36">
        <f t="shared" si="3"/>
        <v>0.8970901348474095</v>
      </c>
      <c r="M17" s="37">
        <f>K17/'2014'!K17</f>
        <v>1.1004062681369704</v>
      </c>
    </row>
    <row r="18" spans="1:13" ht="13.5" thickBot="1">
      <c r="A18" s="13" t="s">
        <v>21</v>
      </c>
      <c r="B18" s="7">
        <v>18373</v>
      </c>
      <c r="C18" s="43">
        <f t="shared" si="0"/>
        <v>0.9638547896338264</v>
      </c>
      <c r="D18" s="39">
        <f>B18/'2014'!B18</f>
        <v>1.0348070965925091</v>
      </c>
      <c r="E18" s="7">
        <v>10551</v>
      </c>
      <c r="F18" s="43">
        <f t="shared" si="1"/>
        <v>0.9305874051860998</v>
      </c>
      <c r="G18" s="39">
        <f>E18/'2014'!E18</f>
        <v>0.9326438610448157</v>
      </c>
      <c r="H18" s="7">
        <v>28924</v>
      </c>
      <c r="I18" s="43">
        <f t="shared" si="2"/>
        <v>0.9514473684210526</v>
      </c>
      <c r="J18" s="39">
        <f>H18/'2014'!H18</f>
        <v>0.9950460988028073</v>
      </c>
      <c r="K18" s="7">
        <v>3767</v>
      </c>
      <c r="L18" s="43">
        <f t="shared" si="3"/>
        <v>0.9934071729957806</v>
      </c>
      <c r="M18" s="39">
        <f>K18/'2014'!K18</f>
        <v>1.0400331308669244</v>
      </c>
    </row>
    <row r="19" spans="1:13" ht="13.5" thickTop="1">
      <c r="A19" s="16" t="s">
        <v>97</v>
      </c>
      <c r="B19" s="18">
        <f>SUM(B7:B18)</f>
        <v>229765</v>
      </c>
      <c r="C19" s="40" t="s">
        <v>29</v>
      </c>
      <c r="D19" s="41">
        <f>B19/'2014'!B19</f>
        <v>1.011116049621764</v>
      </c>
      <c r="E19" s="18">
        <f>SUM(E7:E18)</f>
        <v>127868</v>
      </c>
      <c r="F19" s="40" t="s">
        <v>29</v>
      </c>
      <c r="G19" s="41">
        <f>E19/'2014'!E19</f>
        <v>1.0162610672219485</v>
      </c>
      <c r="H19" s="18">
        <f>SUM(H7:H18)</f>
        <v>357632</v>
      </c>
      <c r="I19" s="40" t="s">
        <v>29</v>
      </c>
      <c r="J19" s="41">
        <f>H19/'2014'!H19</f>
        <v>1.0129467712378315</v>
      </c>
      <c r="K19" s="18">
        <f>SUM(K7:K18)</f>
        <v>44063</v>
      </c>
      <c r="L19" s="40" t="s">
        <v>29</v>
      </c>
      <c r="M19" s="41">
        <f>K19/'2014'!K19</f>
        <v>0.991873761930488</v>
      </c>
    </row>
    <row r="20" spans="1:13" ht="12.75">
      <c r="A20" s="17" t="s">
        <v>23</v>
      </c>
      <c r="B20" s="3">
        <f>SUM(B7:B12)</f>
        <v>112689</v>
      </c>
      <c r="C20" s="36" t="s">
        <v>29</v>
      </c>
      <c r="D20" s="37">
        <f>B20/'2014'!B20</f>
        <v>0.9555502794006665</v>
      </c>
      <c r="E20" s="3">
        <f>SUM(E7:E12)</f>
        <v>62296</v>
      </c>
      <c r="F20" s="36" t="s">
        <v>29</v>
      </c>
      <c r="G20" s="37">
        <f>E20/'2014'!E20</f>
        <v>1.0276645936092643</v>
      </c>
      <c r="H20" s="3">
        <f>SUM(H7:H12)</f>
        <v>174985</v>
      </c>
      <c r="I20" s="36" t="s">
        <v>29</v>
      </c>
      <c r="J20" s="37">
        <f>H20/'2014'!H20</f>
        <v>0.9800336040324839</v>
      </c>
      <c r="K20" s="3">
        <f>SUM(K7:K12)</f>
        <v>21605</v>
      </c>
      <c r="L20" s="36" t="s">
        <v>29</v>
      </c>
      <c r="M20" s="37">
        <f>K20/'2014'!K20</f>
        <v>0.9331001122916127</v>
      </c>
    </row>
    <row r="21" spans="1:13" ht="12.75">
      <c r="A21" s="12" t="s">
        <v>24</v>
      </c>
      <c r="B21" s="3">
        <f>SUM(B13:B18)</f>
        <v>117076</v>
      </c>
      <c r="C21" s="36" t="s">
        <v>29</v>
      </c>
      <c r="D21" s="37">
        <f>B21/'2014'!B21</f>
        <v>1.071065246825484</v>
      </c>
      <c r="E21" s="3">
        <f>SUM(E13:E18)</f>
        <v>65572</v>
      </c>
      <c r="F21" s="36" t="s">
        <v>29</v>
      </c>
      <c r="G21" s="37">
        <f>E21/'2014'!E21</f>
        <v>1.0056592488075702</v>
      </c>
      <c r="H21" s="3">
        <f>SUM(H13:H18)</f>
        <v>182647</v>
      </c>
      <c r="I21" s="36" t="s">
        <v>29</v>
      </c>
      <c r="J21" s="37">
        <f>H21/'2014'!H21</f>
        <v>1.0466217029299012</v>
      </c>
      <c r="K21" s="3">
        <f>SUM(K13:K18)</f>
        <v>22458</v>
      </c>
      <c r="L21" s="36" t="s">
        <v>29</v>
      </c>
      <c r="M21" s="37">
        <f>K21/'2014'!K21</f>
        <v>1.0558533145275035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7" sqref="B7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94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92</v>
      </c>
      <c r="B4" s="24">
        <v>229249</v>
      </c>
      <c r="C4" s="27" t="s">
        <v>29</v>
      </c>
      <c r="D4" s="27">
        <v>0.9524104294070725</v>
      </c>
      <c r="E4" s="24">
        <v>126306</v>
      </c>
      <c r="F4" s="27" t="s">
        <v>29</v>
      </c>
      <c r="G4" s="27">
        <v>0.9235595203275812</v>
      </c>
      <c r="H4" s="24">
        <v>354555</v>
      </c>
      <c r="I4" s="27" t="s">
        <v>29</v>
      </c>
      <c r="J4" s="27">
        <v>0.9393056309856543</v>
      </c>
      <c r="K4" s="24">
        <v>42961</v>
      </c>
      <c r="L4" s="27" t="s">
        <v>29</v>
      </c>
      <c r="M4" s="27">
        <v>1.0401171799341469</v>
      </c>
    </row>
    <row r="5" spans="1:13" ht="12.75">
      <c r="A5" s="29" t="s">
        <v>23</v>
      </c>
      <c r="B5" s="24">
        <v>111321</v>
      </c>
      <c r="C5" s="27" t="s">
        <v>29</v>
      </c>
      <c r="D5" s="27">
        <v>0.8819530822921701</v>
      </c>
      <c r="E5" s="24">
        <v>62409</v>
      </c>
      <c r="F5" s="27" t="s">
        <v>29</v>
      </c>
      <c r="G5" s="27">
        <v>0.8589064284829551</v>
      </c>
      <c r="H5" s="24">
        <v>173730</v>
      </c>
      <c r="I5" s="27" t="s">
        <v>29</v>
      </c>
      <c r="J5" s="27">
        <v>0.8735330497480919</v>
      </c>
      <c r="K5" s="24">
        <v>20926</v>
      </c>
      <c r="L5" s="27" t="s">
        <v>29</v>
      </c>
      <c r="M5" s="27">
        <v>1.0026352354942265</v>
      </c>
    </row>
    <row r="6" spans="1:13" ht="13.5" thickBot="1">
      <c r="A6" s="6" t="s">
        <v>24</v>
      </c>
      <c r="B6" s="30">
        <v>117928</v>
      </c>
      <c r="C6" s="31" t="s">
        <v>29</v>
      </c>
      <c r="D6" s="31">
        <v>1.0300918040233047</v>
      </c>
      <c r="E6" s="30">
        <v>63897</v>
      </c>
      <c r="F6" s="31" t="s">
        <v>29</v>
      </c>
      <c r="G6" s="31">
        <v>0.996848624783538</v>
      </c>
      <c r="H6" s="30">
        <v>180825</v>
      </c>
      <c r="I6" s="31" t="s">
        <v>29</v>
      </c>
      <c r="J6" s="31">
        <v>1.0125543864757565</v>
      </c>
      <c r="K6" s="30">
        <v>22035</v>
      </c>
      <c r="L6" s="31" t="s">
        <v>29</v>
      </c>
      <c r="M6" s="31">
        <v>1.0784025840552047</v>
      </c>
    </row>
    <row r="7" spans="1:13" ht="13.5" thickTop="1">
      <c r="A7" s="9" t="s">
        <v>87</v>
      </c>
      <c r="B7" s="10">
        <v>19947</v>
      </c>
      <c r="C7" s="34">
        <f>B7/'2013'!B18</f>
        <v>1.056794701986755</v>
      </c>
      <c r="D7" s="35">
        <f>B7/'2013'!B7</f>
        <v>1.1074283810792804</v>
      </c>
      <c r="E7" s="10">
        <v>8979</v>
      </c>
      <c r="F7" s="34">
        <f>E7/'2013'!E18</f>
        <v>0.8691317394250314</v>
      </c>
      <c r="G7" s="35">
        <f>E7/'2013'!E7</f>
        <v>0.9095421393841167</v>
      </c>
      <c r="H7" s="10">
        <v>28926</v>
      </c>
      <c r="I7" s="34">
        <f>H7/'2013'!H18</f>
        <v>1.0255264837268667</v>
      </c>
      <c r="J7" s="35">
        <f>H7/'2013'!H7</f>
        <v>1.0373691005594605</v>
      </c>
      <c r="K7" s="10">
        <v>4121</v>
      </c>
      <c r="L7" s="34">
        <f>K7/'2013'!K18</f>
        <v>1.1787757437070938</v>
      </c>
      <c r="M7" s="35">
        <f>K7/'2013'!K7</f>
        <v>1.3153526970954357</v>
      </c>
    </row>
    <row r="8" spans="1:13" ht="12.75">
      <c r="A8" s="12" t="s">
        <v>11</v>
      </c>
      <c r="B8" s="3">
        <v>19784</v>
      </c>
      <c r="C8" s="36">
        <f aca="true" t="shared" si="0" ref="C8:C18">B8/B7</f>
        <v>0.9918283451145535</v>
      </c>
      <c r="D8" s="37">
        <f>B8/'2013'!B8</f>
        <v>1.076387377584331</v>
      </c>
      <c r="E8" s="3">
        <v>10814</v>
      </c>
      <c r="F8" s="36">
        <f aca="true" t="shared" si="1" ref="F8:F18">E8/E7</f>
        <v>1.2043657422875598</v>
      </c>
      <c r="G8" s="37">
        <f>E8/'2013'!E8</f>
        <v>1.0824824824824826</v>
      </c>
      <c r="H8" s="3">
        <v>30598</v>
      </c>
      <c r="I8" s="36">
        <f aca="true" t="shared" si="2" ref="I8:I18">H8/H7</f>
        <v>1.057802668879209</v>
      </c>
      <c r="J8" s="37">
        <f>H8/'2013'!H8</f>
        <v>1.0785336623193513</v>
      </c>
      <c r="K8" s="3">
        <v>3881</v>
      </c>
      <c r="L8" s="36">
        <f aca="true" t="shared" si="3" ref="L8:L18">K8/K7</f>
        <v>0.9417617083232225</v>
      </c>
      <c r="M8" s="37">
        <f>K8/'2013'!K8</f>
        <v>1.1168345323741007</v>
      </c>
    </row>
    <row r="9" spans="1:13" ht="12.75">
      <c r="A9" s="12" t="s">
        <v>12</v>
      </c>
      <c r="B9" s="3">
        <v>21262</v>
      </c>
      <c r="C9" s="36">
        <f t="shared" si="0"/>
        <v>1.0747068338050951</v>
      </c>
      <c r="D9" s="37">
        <f>B9/'2013'!B9</f>
        <v>1.0021209407550549</v>
      </c>
      <c r="E9" s="3">
        <v>10967</v>
      </c>
      <c r="F9" s="36">
        <f t="shared" si="1"/>
        <v>1.014148326243758</v>
      </c>
      <c r="G9" s="37">
        <f>E9/'2013'!E9</f>
        <v>0.9943784567957203</v>
      </c>
      <c r="H9" s="3">
        <v>32229</v>
      </c>
      <c r="I9" s="36">
        <f t="shared" si="2"/>
        <v>1.0533041375253285</v>
      </c>
      <c r="J9" s="37">
        <f>H9/'2013'!H9</f>
        <v>0.9994728028282578</v>
      </c>
      <c r="K9" s="3">
        <v>4235</v>
      </c>
      <c r="L9" s="36">
        <f t="shared" si="3"/>
        <v>1.0912136047410461</v>
      </c>
      <c r="M9" s="37">
        <f>K9/'2013'!K9</f>
        <v>1.163781258587524</v>
      </c>
    </row>
    <row r="10" spans="1:13" ht="12.75">
      <c r="A10" s="12" t="s">
        <v>13</v>
      </c>
      <c r="B10" s="3">
        <v>19471</v>
      </c>
      <c r="C10" s="36">
        <f t="shared" si="0"/>
        <v>0.9157652149374471</v>
      </c>
      <c r="D10" s="37">
        <f>B10/'2013'!B10</f>
        <v>1.0539106901217863</v>
      </c>
      <c r="E10" s="3">
        <v>10220</v>
      </c>
      <c r="F10" s="36">
        <f t="shared" si="1"/>
        <v>0.931886568797301</v>
      </c>
      <c r="G10" s="37">
        <f>E10/'2013'!E10</f>
        <v>0.9607068997931942</v>
      </c>
      <c r="H10" s="3">
        <v>29681</v>
      </c>
      <c r="I10" s="36">
        <f t="shared" si="2"/>
        <v>0.9209407676316361</v>
      </c>
      <c r="J10" s="37">
        <f>H10/'2013'!H10</f>
        <v>1.0195101844536805</v>
      </c>
      <c r="K10" s="3">
        <v>3538</v>
      </c>
      <c r="L10" s="36">
        <f t="shared" si="3"/>
        <v>0.8354191263282172</v>
      </c>
      <c r="M10" s="37">
        <f>K10/'2013'!K10</f>
        <v>1.0074031890660593</v>
      </c>
    </row>
    <row r="11" spans="1:13" ht="12.75">
      <c r="A11" s="12" t="s">
        <v>14</v>
      </c>
      <c r="B11" s="3">
        <v>18794</v>
      </c>
      <c r="C11" s="36">
        <f t="shared" si="0"/>
        <v>0.9652303425607314</v>
      </c>
      <c r="D11" s="37">
        <f>B11/'2013'!B11</f>
        <v>1.1034523250352277</v>
      </c>
      <c r="E11" s="3">
        <v>9858</v>
      </c>
      <c r="F11" s="36">
        <f t="shared" si="1"/>
        <v>0.9645792563600782</v>
      </c>
      <c r="G11" s="37">
        <f>E11/'2013'!E11</f>
        <v>0.9699891764242842</v>
      </c>
      <c r="H11" s="3">
        <v>28652</v>
      </c>
      <c r="I11" s="36">
        <f t="shared" si="2"/>
        <v>0.965331356760217</v>
      </c>
      <c r="J11" s="37">
        <f>H11/'2013'!H11</f>
        <v>1.0535760250045965</v>
      </c>
      <c r="K11" s="3">
        <v>3824</v>
      </c>
      <c r="L11" s="36">
        <f t="shared" si="3"/>
        <v>1.0808366308648953</v>
      </c>
      <c r="M11" s="37">
        <f>K11/'2013'!K11</f>
        <v>1.0337929170045959</v>
      </c>
    </row>
    <row r="12" spans="1:13" ht="12.75">
      <c r="A12" s="12" t="s">
        <v>15</v>
      </c>
      <c r="B12" s="3">
        <v>18673</v>
      </c>
      <c r="C12" s="36">
        <f t="shared" si="0"/>
        <v>0.9935617750345855</v>
      </c>
      <c r="D12" s="37">
        <f>B12/'2013'!B12</f>
        <v>1.0257072232903048</v>
      </c>
      <c r="E12" s="3">
        <v>9781</v>
      </c>
      <c r="F12" s="36">
        <f t="shared" si="1"/>
        <v>0.9921890850071008</v>
      </c>
      <c r="G12" s="37">
        <f>E12/'2013'!E12</f>
        <v>0.9126621255948493</v>
      </c>
      <c r="H12" s="3">
        <v>28464</v>
      </c>
      <c r="I12" s="36">
        <f t="shared" si="2"/>
        <v>0.9934385034203546</v>
      </c>
      <c r="J12" s="37">
        <f>H12/'2013'!H12</f>
        <v>0.9841643039900422</v>
      </c>
      <c r="K12" s="3">
        <v>3555</v>
      </c>
      <c r="L12" s="36">
        <f t="shared" si="3"/>
        <v>0.9296548117154811</v>
      </c>
      <c r="M12" s="37">
        <f>K12/'2013'!K12</f>
        <v>1.0250865051903115</v>
      </c>
    </row>
    <row r="13" spans="1:13" ht="12.75">
      <c r="A13" s="12" t="s">
        <v>16</v>
      </c>
      <c r="B13" s="3">
        <v>19144</v>
      </c>
      <c r="C13" s="36">
        <f t="shared" si="0"/>
        <v>1.0252235848551385</v>
      </c>
      <c r="D13" s="37">
        <f>B13/'2013'!B13</f>
        <v>0.9517275664926672</v>
      </c>
      <c r="E13" s="3">
        <v>11137</v>
      </c>
      <c r="F13" s="36">
        <f t="shared" si="1"/>
        <v>1.1386361312749207</v>
      </c>
      <c r="G13" s="37">
        <f>E13/'2013'!E13</f>
        <v>0.9820987654320987</v>
      </c>
      <c r="H13" s="3">
        <v>30281</v>
      </c>
      <c r="I13" s="36">
        <f t="shared" si="2"/>
        <v>1.063835019673974</v>
      </c>
      <c r="J13" s="37">
        <f>H13/'2013'!H13</f>
        <v>0.9626768399300588</v>
      </c>
      <c r="K13" s="3">
        <v>3892</v>
      </c>
      <c r="L13" s="36">
        <f t="shared" si="3"/>
        <v>1.0947960618846695</v>
      </c>
      <c r="M13" s="37">
        <f>K13/'2013'!K13</f>
        <v>1.0296296296296297</v>
      </c>
    </row>
    <row r="14" spans="1:13" ht="12.75">
      <c r="A14" s="12" t="s">
        <v>17</v>
      </c>
      <c r="B14" s="3">
        <v>15813</v>
      </c>
      <c r="C14" s="36">
        <f t="shared" si="0"/>
        <v>0.8260029251984956</v>
      </c>
      <c r="D14" s="37">
        <f>B14/'2013'!B14</f>
        <v>0.881290754054506</v>
      </c>
      <c r="E14" s="3">
        <v>10436</v>
      </c>
      <c r="F14" s="36">
        <f t="shared" si="1"/>
        <v>0.9370566579868905</v>
      </c>
      <c r="G14" s="37">
        <f>E14/'2013'!E14</f>
        <v>0.9460611005348563</v>
      </c>
      <c r="H14" s="3">
        <v>26249</v>
      </c>
      <c r="I14" s="36">
        <f t="shared" si="2"/>
        <v>0.8668471979128827</v>
      </c>
      <c r="J14" s="37">
        <f>H14/'2013'!H14</f>
        <v>0.9059501622143992</v>
      </c>
      <c r="K14" s="3">
        <v>3022</v>
      </c>
      <c r="L14" s="36">
        <f t="shared" si="3"/>
        <v>0.776464542651593</v>
      </c>
      <c r="M14" s="37">
        <f>K14/'2013'!K14</f>
        <v>0.9241590214067278</v>
      </c>
    </row>
    <row r="15" spans="1:13" ht="12.75">
      <c r="A15" s="12" t="s">
        <v>18</v>
      </c>
      <c r="B15" s="3">
        <v>18829</v>
      </c>
      <c r="C15" s="36">
        <f t="shared" si="0"/>
        <v>1.1907291469044456</v>
      </c>
      <c r="D15" s="37">
        <f>B15/'2013'!B15</f>
        <v>0.9445196889892149</v>
      </c>
      <c r="E15" s="3">
        <v>10894</v>
      </c>
      <c r="F15" s="36">
        <f t="shared" si="1"/>
        <v>1.0438865465695668</v>
      </c>
      <c r="G15" s="37">
        <f>E15/'2013'!E15</f>
        <v>1.1391822649796088</v>
      </c>
      <c r="H15" s="3">
        <v>29723</v>
      </c>
      <c r="I15" s="36">
        <f t="shared" si="2"/>
        <v>1.1323478989675797</v>
      </c>
      <c r="J15" s="37">
        <f>H15/'2013'!H15</f>
        <v>1.0076276357719167</v>
      </c>
      <c r="K15" s="3">
        <v>3487</v>
      </c>
      <c r="L15" s="36">
        <f t="shared" si="3"/>
        <v>1.1538716082064857</v>
      </c>
      <c r="M15" s="37">
        <f>K15/'2013'!K15</f>
        <v>0.9411605937921728</v>
      </c>
    </row>
    <row r="16" spans="1:13" ht="12.75">
      <c r="A16" s="12" t="s">
        <v>19</v>
      </c>
      <c r="B16" s="3">
        <v>19521</v>
      </c>
      <c r="C16" s="36">
        <f t="shared" si="0"/>
        <v>1.0367518190026024</v>
      </c>
      <c r="D16" s="37">
        <f>B16/'2013'!B16</f>
        <v>0.9333938988237545</v>
      </c>
      <c r="E16" s="3">
        <v>11142</v>
      </c>
      <c r="F16" s="36">
        <f t="shared" si="1"/>
        <v>1.0227648246741325</v>
      </c>
      <c r="G16" s="37">
        <f>E16/'2013'!E16</f>
        <v>0.994910259844629</v>
      </c>
      <c r="H16" s="3">
        <v>30663</v>
      </c>
      <c r="I16" s="36">
        <f t="shared" si="2"/>
        <v>1.0316253406452915</v>
      </c>
      <c r="J16" s="37">
        <f>H16/'2013'!H16</f>
        <v>0.9548469467193972</v>
      </c>
      <c r="K16" s="3">
        <v>3801</v>
      </c>
      <c r="L16" s="36">
        <f t="shared" si="3"/>
        <v>1.0900487525093203</v>
      </c>
      <c r="M16" s="37">
        <f>K16/'2013'!K16</f>
        <v>0.9401434578283453</v>
      </c>
    </row>
    <row r="17" spans="1:13" ht="12.75">
      <c r="A17" s="12" t="s">
        <v>20</v>
      </c>
      <c r="B17" s="3">
        <v>18246</v>
      </c>
      <c r="C17" s="36">
        <f t="shared" si="0"/>
        <v>0.9346857230674658</v>
      </c>
      <c r="D17" s="37">
        <f>B17/'2013'!B17</f>
        <v>0.9056884741387868</v>
      </c>
      <c r="E17" s="3">
        <v>10281</v>
      </c>
      <c r="F17" s="36">
        <f t="shared" si="1"/>
        <v>0.9227248249865374</v>
      </c>
      <c r="G17" s="37">
        <f>E17/'2013'!E17</f>
        <v>0.9854308444359244</v>
      </c>
      <c r="H17" s="3">
        <v>28527</v>
      </c>
      <c r="I17" s="36">
        <f t="shared" si="2"/>
        <v>0.9303394971137854</v>
      </c>
      <c r="J17" s="37">
        <f>H17/'2013'!H17</f>
        <v>0.9328951241047778</v>
      </c>
      <c r="K17" s="3">
        <v>3446</v>
      </c>
      <c r="L17" s="36">
        <f t="shared" si="3"/>
        <v>0.9066035253880558</v>
      </c>
      <c r="M17" s="37">
        <f>K17/'2013'!K17</f>
        <v>0.921144079123229</v>
      </c>
    </row>
    <row r="18" spans="1:13" ht="13.5" thickBot="1">
      <c r="A18" s="13" t="s">
        <v>21</v>
      </c>
      <c r="B18" s="7">
        <v>17755</v>
      </c>
      <c r="C18" s="43">
        <f t="shared" si="0"/>
        <v>0.9730899923270854</v>
      </c>
      <c r="D18" s="39">
        <f>B18/'2013'!B18</f>
        <v>0.9406622516556291</v>
      </c>
      <c r="E18" s="7">
        <v>11313</v>
      </c>
      <c r="F18" s="43">
        <f t="shared" si="1"/>
        <v>1.1003793405310767</v>
      </c>
      <c r="G18" s="39">
        <f>E18/'2013'!E18</f>
        <v>1.0950537218081502</v>
      </c>
      <c r="H18" s="7">
        <v>29068</v>
      </c>
      <c r="I18" s="43">
        <f t="shared" si="2"/>
        <v>1.0189644897816104</v>
      </c>
      <c r="J18" s="39">
        <f>H18/'2013'!H18</f>
        <v>1.0305608735729987</v>
      </c>
      <c r="K18" s="7">
        <v>3622</v>
      </c>
      <c r="L18" s="43">
        <f t="shared" si="3"/>
        <v>1.0510737086477075</v>
      </c>
      <c r="M18" s="39">
        <f>K18/'2013'!K18</f>
        <v>1.0360411899313502</v>
      </c>
    </row>
    <row r="19" spans="1:13" ht="13.5" thickTop="1">
      <c r="A19" s="16" t="s">
        <v>93</v>
      </c>
      <c r="B19" s="18">
        <f>SUM(B7:B18)</f>
        <v>227239</v>
      </c>
      <c r="C19" s="40" t="s">
        <v>29</v>
      </c>
      <c r="D19" s="41">
        <f>B19/'2013'!B19</f>
        <v>0.9912322409258055</v>
      </c>
      <c r="E19" s="18">
        <f>SUM(E7:E18)</f>
        <v>125822</v>
      </c>
      <c r="F19" s="40" t="s">
        <v>29</v>
      </c>
      <c r="G19" s="41">
        <f>E19/'2013'!E19</f>
        <v>0.9961680363561509</v>
      </c>
      <c r="H19" s="18">
        <f>SUM(H7:H18)</f>
        <v>353061</v>
      </c>
      <c r="I19" s="40" t="s">
        <v>29</v>
      </c>
      <c r="J19" s="41">
        <f>H19/'2013'!H19</f>
        <v>0.9957862672928036</v>
      </c>
      <c r="K19" s="18">
        <f>SUM(K7:K18)</f>
        <v>44424</v>
      </c>
      <c r="L19" s="40" t="s">
        <v>29</v>
      </c>
      <c r="M19" s="41">
        <f>K19/'2013'!K19</f>
        <v>1.0340541421289076</v>
      </c>
    </row>
    <row r="20" spans="1:13" ht="12.75">
      <c r="A20" s="17" t="s">
        <v>23</v>
      </c>
      <c r="B20" s="3">
        <f>SUM(B7:B12)</f>
        <v>117931</v>
      </c>
      <c r="C20" s="36" t="s">
        <v>29</v>
      </c>
      <c r="D20" s="37">
        <f>B20/'2013'!B20</f>
        <v>1.0593778352691765</v>
      </c>
      <c r="E20" s="3">
        <f>SUM(E7:E12)</f>
        <v>60619</v>
      </c>
      <c r="F20" s="36" t="s">
        <v>29</v>
      </c>
      <c r="G20" s="37">
        <f>E20/'2013'!E20</f>
        <v>0.9713182393565031</v>
      </c>
      <c r="H20" s="3">
        <f>SUM(H7:H12)</f>
        <v>178550</v>
      </c>
      <c r="I20" s="36" t="s">
        <v>29</v>
      </c>
      <c r="J20" s="37">
        <f>H20/'2013'!H20</f>
        <v>1.0277442007713118</v>
      </c>
      <c r="K20" s="3">
        <f>SUM(K7:K12)</f>
        <v>23154</v>
      </c>
      <c r="L20" s="36" t="s">
        <v>29</v>
      </c>
      <c r="M20" s="37">
        <f>K20/'2013'!K20</f>
        <v>1.106470419573736</v>
      </c>
    </row>
    <row r="21" spans="1:13" ht="12.75">
      <c r="A21" s="12" t="s">
        <v>24</v>
      </c>
      <c r="B21" s="3">
        <f>SUM(B13:B18)</f>
        <v>109308</v>
      </c>
      <c r="C21" s="36" t="s">
        <v>29</v>
      </c>
      <c r="D21" s="37">
        <f>B21/'2013'!B21</f>
        <v>0.9269045519299912</v>
      </c>
      <c r="E21" s="3">
        <f>SUM(E13:E18)</f>
        <v>65203</v>
      </c>
      <c r="F21" s="36" t="s">
        <v>29</v>
      </c>
      <c r="G21" s="37">
        <f>E21/'2013'!E21</f>
        <v>1.0204391442477738</v>
      </c>
      <c r="H21" s="3">
        <f>SUM(H13:H18)</f>
        <v>174511</v>
      </c>
      <c r="I21" s="36" t="s">
        <v>29</v>
      </c>
      <c r="J21" s="37">
        <f>H21/'2013'!H21</f>
        <v>0.965082261855385</v>
      </c>
      <c r="K21" s="3">
        <f>SUM(K13:K18)</f>
        <v>21270</v>
      </c>
      <c r="L21" s="36" t="s">
        <v>29</v>
      </c>
      <c r="M21" s="37">
        <f>K21/'2013'!K21</f>
        <v>0.9652825051055139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90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89</v>
      </c>
      <c r="B4" s="24">
        <v>247434</v>
      </c>
      <c r="C4" s="27" t="s">
        <v>29</v>
      </c>
      <c r="D4" s="27">
        <v>0.9457690866976018</v>
      </c>
      <c r="E4" s="24">
        <v>152364</v>
      </c>
      <c r="F4" s="27" t="s">
        <v>29</v>
      </c>
      <c r="G4" s="27">
        <v>0.8644569768629364</v>
      </c>
      <c r="H4" s="24">
        <v>399798</v>
      </c>
      <c r="I4" s="27" t="s">
        <v>29</v>
      </c>
      <c r="J4" s="27">
        <v>0.9130393079319259</v>
      </c>
      <c r="K4" s="24">
        <v>35919</v>
      </c>
      <c r="L4" s="27" t="s">
        <v>29</v>
      </c>
      <c r="M4" s="27">
        <v>0.9630791505791506</v>
      </c>
    </row>
    <row r="5" spans="1:13" ht="12.75">
      <c r="A5" s="29" t="s">
        <v>23</v>
      </c>
      <c r="B5" s="24">
        <v>120700</v>
      </c>
      <c r="C5" s="27" t="s">
        <v>29</v>
      </c>
      <c r="D5" s="27">
        <v>0.9130105900151286</v>
      </c>
      <c r="E5" s="24">
        <v>77689</v>
      </c>
      <c r="F5" s="27" t="s">
        <v>29</v>
      </c>
      <c r="G5" s="27">
        <v>0.8983152758345571</v>
      </c>
      <c r="H5" s="24">
        <v>198389</v>
      </c>
      <c r="I5" s="27" t="s">
        <v>29</v>
      </c>
      <c r="J5" s="27">
        <v>0.9071990049523739</v>
      </c>
      <c r="K5" s="24">
        <v>17053</v>
      </c>
      <c r="L5" s="27" t="s">
        <v>29</v>
      </c>
      <c r="M5" s="27">
        <v>0.8925468439233749</v>
      </c>
    </row>
    <row r="6" spans="1:13" ht="13.5" thickBot="1">
      <c r="A6" s="6" t="s">
        <v>24</v>
      </c>
      <c r="B6" s="30">
        <v>126734</v>
      </c>
      <c r="C6" s="31" t="s">
        <v>29</v>
      </c>
      <c r="D6" s="31">
        <v>0.979230733569254</v>
      </c>
      <c r="E6" s="30">
        <v>74675</v>
      </c>
      <c r="F6" s="31" t="s">
        <v>29</v>
      </c>
      <c r="G6" s="31">
        <v>0.8318387898096267</v>
      </c>
      <c r="H6" s="30">
        <v>201409</v>
      </c>
      <c r="I6" s="31" t="s">
        <v>29</v>
      </c>
      <c r="J6" s="31">
        <v>0.9188660221813653</v>
      </c>
      <c r="K6" s="30">
        <v>18866</v>
      </c>
      <c r="L6" s="31" t="s">
        <v>29</v>
      </c>
      <c r="M6" s="31">
        <v>1.0371632765255634</v>
      </c>
    </row>
    <row r="7" spans="1:13" ht="13.5" thickTop="1">
      <c r="A7" s="9" t="s">
        <v>87</v>
      </c>
      <c r="B7" s="10">
        <v>18012</v>
      </c>
      <c r="C7" s="34">
        <f>B7/'2012'!B18</f>
        <v>1.0414570685169124</v>
      </c>
      <c r="D7" s="35">
        <f>B7/'2012'!B7</f>
        <v>0.8838510231120271</v>
      </c>
      <c r="E7" s="10">
        <v>9872</v>
      </c>
      <c r="F7" s="34">
        <f>E7/'2012'!E18</f>
        <v>1.0445455507353718</v>
      </c>
      <c r="G7" s="35">
        <f>E7/'2012'!E7</f>
        <v>1.0043748092379692</v>
      </c>
      <c r="H7" s="10">
        <f>B7+E7</f>
        <v>27884</v>
      </c>
      <c r="I7" s="34">
        <f>H7/'2012'!H18</f>
        <v>1.0425094403110629</v>
      </c>
      <c r="J7" s="35">
        <f>H7/'2012'!H7</f>
        <v>0.9230667372881356</v>
      </c>
      <c r="K7" s="10">
        <v>3133</v>
      </c>
      <c r="L7" s="34">
        <f>K7/'2012'!K18</f>
        <v>0.9867716535433071</v>
      </c>
      <c r="M7" s="35">
        <f>K7/'2012'!K7</f>
        <v>0.9675725756639901</v>
      </c>
    </row>
    <row r="8" spans="1:13" ht="12.75">
      <c r="A8" s="12" t="s">
        <v>11</v>
      </c>
      <c r="B8" s="3">
        <v>18380</v>
      </c>
      <c r="C8" s="36">
        <f aca="true" t="shared" si="0" ref="C8:C18">B8/B7</f>
        <v>1.020430823895181</v>
      </c>
      <c r="D8" s="37">
        <f>B8/'2012'!B8</f>
        <v>0.8306218365871294</v>
      </c>
      <c r="E8" s="3">
        <v>9990</v>
      </c>
      <c r="F8" s="36">
        <f aca="true" t="shared" si="1" ref="F8:F18">E8/E7</f>
        <v>1.0119529983792546</v>
      </c>
      <c r="G8" s="37">
        <f>E8/'2012'!E8</f>
        <v>0.7889125799573561</v>
      </c>
      <c r="H8" s="3">
        <v>28370</v>
      </c>
      <c r="I8" s="36">
        <f aca="true" t="shared" si="2" ref="I8:I18">H8/H7</f>
        <v>1.0174293501649692</v>
      </c>
      <c r="J8" s="37">
        <f>H8/'2012'!H8</f>
        <v>0.8154407749130522</v>
      </c>
      <c r="K8" s="3">
        <v>3475</v>
      </c>
      <c r="L8" s="36">
        <f aca="true" t="shared" si="3" ref="L8:L18">K8/K7</f>
        <v>1.109160548994574</v>
      </c>
      <c r="M8" s="37">
        <f>K8/'2012'!K8</f>
        <v>1.0151913526146654</v>
      </c>
    </row>
    <row r="9" spans="1:13" ht="12.75">
      <c r="A9" s="12" t="s">
        <v>12</v>
      </c>
      <c r="B9" s="3">
        <v>21217</v>
      </c>
      <c r="C9" s="36">
        <f t="shared" si="0"/>
        <v>1.1543525571273123</v>
      </c>
      <c r="D9" s="37">
        <f>B9/'2012'!B9</f>
        <v>0.9706299464751361</v>
      </c>
      <c r="E9" s="3">
        <v>11029</v>
      </c>
      <c r="F9" s="36">
        <f t="shared" si="1"/>
        <v>1.104004004004004</v>
      </c>
      <c r="G9" s="37">
        <f>E9/'2012'!E9</f>
        <v>0.7575382924651418</v>
      </c>
      <c r="H9" s="3">
        <v>32246</v>
      </c>
      <c r="I9" s="36">
        <f t="shared" si="2"/>
        <v>1.1366231935142757</v>
      </c>
      <c r="J9" s="37">
        <f>H9/'2012'!H9</f>
        <v>0.885441265308364</v>
      </c>
      <c r="K9" s="3">
        <v>3639</v>
      </c>
      <c r="L9" s="36">
        <f t="shared" si="3"/>
        <v>1.0471942446043165</v>
      </c>
      <c r="M9" s="37">
        <f>K9/'2012'!K9</f>
        <v>1.016764459346186</v>
      </c>
    </row>
    <row r="10" spans="1:13" ht="12.75">
      <c r="A10" s="12" t="s">
        <v>13</v>
      </c>
      <c r="B10" s="3">
        <v>18475</v>
      </c>
      <c r="C10" s="36">
        <f t="shared" si="0"/>
        <v>0.8707640099919876</v>
      </c>
      <c r="D10" s="37">
        <f>B10/'2012'!B10</f>
        <v>0.8678598271326569</v>
      </c>
      <c r="E10" s="3">
        <v>10638</v>
      </c>
      <c r="F10" s="36">
        <f t="shared" si="1"/>
        <v>0.9645480097923655</v>
      </c>
      <c r="G10" s="37">
        <f>E10/'2012'!E10</f>
        <v>0.8967377560482171</v>
      </c>
      <c r="H10" s="3">
        <v>29113</v>
      </c>
      <c r="I10" s="36">
        <f t="shared" si="2"/>
        <v>0.9028406624077405</v>
      </c>
      <c r="J10" s="37">
        <f>H10/'2012'!H10</f>
        <v>0.8781937196464662</v>
      </c>
      <c r="K10" s="3">
        <v>3512</v>
      </c>
      <c r="L10" s="36">
        <f t="shared" si="3"/>
        <v>0.9651003022808464</v>
      </c>
      <c r="M10" s="37">
        <f>K10/'2012'!K10</f>
        <v>1.037825059101655</v>
      </c>
    </row>
    <row r="11" spans="1:13" ht="12.75">
      <c r="A11" s="12" t="s">
        <v>14</v>
      </c>
      <c r="B11" s="3">
        <v>17032</v>
      </c>
      <c r="C11" s="36">
        <f t="shared" si="0"/>
        <v>0.921894451962111</v>
      </c>
      <c r="D11" s="37">
        <f>B11/'2012'!B11</f>
        <v>0.8485875143241493</v>
      </c>
      <c r="E11" s="3">
        <v>10163</v>
      </c>
      <c r="F11" s="36">
        <f t="shared" si="1"/>
        <v>0.9553487497649934</v>
      </c>
      <c r="G11" s="37">
        <f>E11/'2012'!E11</f>
        <v>0.7846058828070718</v>
      </c>
      <c r="H11" s="3">
        <v>27195</v>
      </c>
      <c r="I11" s="36">
        <f t="shared" si="2"/>
        <v>0.9341187785525367</v>
      </c>
      <c r="J11" s="37">
        <f>H11/'2012'!H11</f>
        <v>0.8234920058139535</v>
      </c>
      <c r="K11" s="3">
        <v>3699</v>
      </c>
      <c r="L11" s="36">
        <f t="shared" si="3"/>
        <v>1.053246013667426</v>
      </c>
      <c r="M11" s="37">
        <f>K11/'2012'!K11</f>
        <v>1.0966498665876074</v>
      </c>
    </row>
    <row r="12" spans="1:13" ht="12.75">
      <c r="A12" s="12" t="s">
        <v>15</v>
      </c>
      <c r="B12" s="3">
        <v>18205</v>
      </c>
      <c r="C12" s="36">
        <f t="shared" si="0"/>
        <v>1.0688703616721464</v>
      </c>
      <c r="D12" s="37">
        <f>B12/'2012'!B12</f>
        <v>0.8882220921155347</v>
      </c>
      <c r="E12" s="3">
        <v>10717</v>
      </c>
      <c r="F12" s="36">
        <f t="shared" si="1"/>
        <v>1.0545114631506445</v>
      </c>
      <c r="G12" s="37">
        <f>E12/'2012'!E12</f>
        <v>0.9928664072632944</v>
      </c>
      <c r="H12" s="3">
        <v>28922</v>
      </c>
      <c r="I12" s="36">
        <f t="shared" si="2"/>
        <v>1.0635043206471777</v>
      </c>
      <c r="J12" s="37">
        <f>H12/'2012'!H12</f>
        <v>0.9243208692873123</v>
      </c>
      <c r="K12" s="3">
        <v>3468</v>
      </c>
      <c r="L12" s="36">
        <f t="shared" si="3"/>
        <v>0.9375506893755069</v>
      </c>
      <c r="M12" s="37">
        <f>K12/'2012'!K12</f>
        <v>0.895198760970573</v>
      </c>
    </row>
    <row r="13" spans="1:13" ht="12.75">
      <c r="A13" s="12" t="s">
        <v>16</v>
      </c>
      <c r="B13" s="3">
        <v>20115</v>
      </c>
      <c r="C13" s="36">
        <f t="shared" si="0"/>
        <v>1.1049162318044494</v>
      </c>
      <c r="D13" s="37">
        <f>B13/'2012'!B13</f>
        <v>0.9798811379579111</v>
      </c>
      <c r="E13" s="3">
        <v>11340</v>
      </c>
      <c r="F13" s="36">
        <f t="shared" si="1"/>
        <v>1.0581319399085565</v>
      </c>
      <c r="G13" s="37">
        <f>E13/'2012'!E13</f>
        <v>0.9653528560483527</v>
      </c>
      <c r="H13" s="3">
        <v>31455</v>
      </c>
      <c r="I13" s="36">
        <f t="shared" si="2"/>
        <v>1.0875803886314916</v>
      </c>
      <c r="J13" s="37">
        <f>H13/'2012'!H13</f>
        <v>0.9745933384972889</v>
      </c>
      <c r="K13" s="3">
        <v>3780</v>
      </c>
      <c r="L13" s="36">
        <f t="shared" si="3"/>
        <v>1.0899653979238755</v>
      </c>
      <c r="M13" s="37">
        <f>K13/'2012'!K13</f>
        <v>1.0535117056856187</v>
      </c>
    </row>
    <row r="14" spans="1:13" ht="12.75">
      <c r="A14" s="12" t="s">
        <v>17</v>
      </c>
      <c r="B14" s="3">
        <v>17943</v>
      </c>
      <c r="C14" s="36">
        <f t="shared" si="0"/>
        <v>0.8920208799403431</v>
      </c>
      <c r="D14" s="37">
        <f>B14/'2012'!B14</f>
        <v>0.9847428790955491</v>
      </c>
      <c r="E14" s="3">
        <v>11031</v>
      </c>
      <c r="F14" s="36">
        <f t="shared" si="1"/>
        <v>0.9727513227513227</v>
      </c>
      <c r="G14" s="37">
        <f>E14/'2012'!E14</f>
        <v>0.9623974873495027</v>
      </c>
      <c r="H14" s="3">
        <v>28974</v>
      </c>
      <c r="I14" s="36">
        <f t="shared" si="2"/>
        <v>0.9211254172627563</v>
      </c>
      <c r="J14" s="37">
        <f>H14/'2012'!H14</f>
        <v>0.9761142741636627</v>
      </c>
      <c r="K14" s="3">
        <v>3270</v>
      </c>
      <c r="L14" s="36">
        <f t="shared" si="3"/>
        <v>0.8650793650793651</v>
      </c>
      <c r="M14" s="37">
        <f>K14/'2012'!K14</f>
        <v>0.96602658788774</v>
      </c>
    </row>
    <row r="15" spans="1:13" ht="12.75">
      <c r="A15" s="12" t="s">
        <v>18</v>
      </c>
      <c r="B15" s="3">
        <v>19935</v>
      </c>
      <c r="C15" s="36">
        <f t="shared" si="0"/>
        <v>1.1110182243771944</v>
      </c>
      <c r="D15" s="37">
        <f>B15/'2012'!B15</f>
        <v>1.0424619568059406</v>
      </c>
      <c r="E15" s="3">
        <v>9563</v>
      </c>
      <c r="F15" s="36">
        <f t="shared" si="1"/>
        <v>0.8669204967817967</v>
      </c>
      <c r="G15" s="37">
        <f>E15/'2012'!E15</f>
        <v>0.8753318077803204</v>
      </c>
      <c r="H15" s="3">
        <v>29498</v>
      </c>
      <c r="I15" s="36">
        <f t="shared" si="2"/>
        <v>1.018085179816387</v>
      </c>
      <c r="J15" s="37">
        <f>H15/'2012'!H15</f>
        <v>0.98169595314164</v>
      </c>
      <c r="K15" s="3">
        <v>3705</v>
      </c>
      <c r="L15" s="36">
        <f t="shared" si="3"/>
        <v>1.1330275229357798</v>
      </c>
      <c r="M15" s="37">
        <f>K15/'2012'!K15</f>
        <v>1.1082859706850134</v>
      </c>
    </row>
    <row r="16" spans="1:13" ht="12.75">
      <c r="A16" s="12" t="s">
        <v>19</v>
      </c>
      <c r="B16" s="3">
        <v>20914</v>
      </c>
      <c r="C16" s="36">
        <f t="shared" si="0"/>
        <v>1.0491096062202157</v>
      </c>
      <c r="D16" s="37">
        <f>B16/'2012'!B16</f>
        <v>1.0287766245265384</v>
      </c>
      <c r="E16" s="3">
        <v>11199</v>
      </c>
      <c r="F16" s="36">
        <f t="shared" si="1"/>
        <v>1.1710760221687755</v>
      </c>
      <c r="G16" s="37">
        <f>E16/'2012'!E16</f>
        <v>0.98617470940472</v>
      </c>
      <c r="H16" s="3">
        <v>32113</v>
      </c>
      <c r="I16" s="36">
        <f t="shared" si="2"/>
        <v>1.088650077971388</v>
      </c>
      <c r="J16" s="37">
        <f>H16/'2012'!H16</f>
        <v>1.0135079690705382</v>
      </c>
      <c r="K16" s="3">
        <v>4043</v>
      </c>
      <c r="L16" s="36">
        <f t="shared" si="3"/>
        <v>1.0912280701754387</v>
      </c>
      <c r="M16" s="37">
        <f>K16/'2012'!K16</f>
        <v>1.1224319822320932</v>
      </c>
    </row>
    <row r="17" spans="1:13" ht="12.75">
      <c r="A17" s="12" t="s">
        <v>20</v>
      </c>
      <c r="B17" s="3">
        <v>20146</v>
      </c>
      <c r="C17" s="36">
        <f t="shared" si="0"/>
        <v>0.9632781868604763</v>
      </c>
      <c r="D17" s="37">
        <f>B17/'2012'!B17</f>
        <v>1.0610417654184443</v>
      </c>
      <c r="E17" s="3">
        <v>10433</v>
      </c>
      <c r="F17" s="36">
        <f t="shared" si="1"/>
        <v>0.9316010358067685</v>
      </c>
      <c r="G17" s="37">
        <f>E17/'2012'!E17</f>
        <v>1.1392225376719807</v>
      </c>
      <c r="H17" s="3">
        <v>30579</v>
      </c>
      <c r="I17" s="36">
        <f t="shared" si="2"/>
        <v>0.9522311836327967</v>
      </c>
      <c r="J17" s="37">
        <f>H17/'2012'!H17</f>
        <v>1.0864807248179074</v>
      </c>
      <c r="K17" s="3">
        <v>3741</v>
      </c>
      <c r="L17" s="36">
        <f t="shared" si="3"/>
        <v>0.9253029928271086</v>
      </c>
      <c r="M17" s="37">
        <f>K17/'2012'!K17</f>
        <v>1.120059880239521</v>
      </c>
    </row>
    <row r="18" spans="1:13" ht="13.5" thickBot="1">
      <c r="A18" s="13" t="s">
        <v>21</v>
      </c>
      <c r="B18" s="7">
        <v>18875</v>
      </c>
      <c r="C18" s="43">
        <f t="shared" si="0"/>
        <v>0.9369105529633674</v>
      </c>
      <c r="D18" s="39">
        <f>B18/'2012'!B18</f>
        <v>1.091355883203238</v>
      </c>
      <c r="E18" s="7">
        <v>10331</v>
      </c>
      <c r="F18" s="43">
        <f t="shared" si="1"/>
        <v>0.9902233298188441</v>
      </c>
      <c r="G18" s="39">
        <f>E18/'2012'!E18</f>
        <v>1.0931118400169295</v>
      </c>
      <c r="H18" s="7">
        <v>28206</v>
      </c>
      <c r="I18" s="43">
        <f t="shared" si="2"/>
        <v>0.922397723928186</v>
      </c>
      <c r="J18" s="39">
        <f>H18/'2012'!H18</f>
        <v>1.0545481736269489</v>
      </c>
      <c r="K18" s="7">
        <v>3496</v>
      </c>
      <c r="L18" s="43">
        <f t="shared" si="3"/>
        <v>0.9345094894413258</v>
      </c>
      <c r="M18" s="39">
        <f>K18/'2012'!K18</f>
        <v>1.1011023622047245</v>
      </c>
    </row>
    <row r="19" spans="1:13" ht="13.5" thickTop="1">
      <c r="A19" s="16" t="s">
        <v>91</v>
      </c>
      <c r="B19" s="18">
        <f>SUM(B7:B18)</f>
        <v>229249</v>
      </c>
      <c r="C19" s="40" t="s">
        <v>29</v>
      </c>
      <c r="D19" s="41">
        <f>B19/'2012'!B19</f>
        <v>0.9524104294070725</v>
      </c>
      <c r="E19" s="18">
        <f>SUM(E7:E18)</f>
        <v>126306</v>
      </c>
      <c r="F19" s="40" t="s">
        <v>29</v>
      </c>
      <c r="G19" s="41">
        <f>E19/'2012'!E19</f>
        <v>0.9235595203275812</v>
      </c>
      <c r="H19" s="18">
        <f>SUM(H7:H18)</f>
        <v>354555</v>
      </c>
      <c r="I19" s="40" t="s">
        <v>29</v>
      </c>
      <c r="J19" s="41">
        <f>H19/'2012'!H19</f>
        <v>0.9393056309856543</v>
      </c>
      <c r="K19" s="18">
        <f>SUM(K7:K18)</f>
        <v>42961</v>
      </c>
      <c r="L19" s="40" t="s">
        <v>29</v>
      </c>
      <c r="M19" s="41">
        <f>K19/'2012'!K19</f>
        <v>1.0401171799341469</v>
      </c>
    </row>
    <row r="20" spans="1:13" ht="12.75">
      <c r="A20" s="17" t="s">
        <v>23</v>
      </c>
      <c r="B20" s="3">
        <f>SUM(B7:B12)</f>
        <v>111321</v>
      </c>
      <c r="C20" s="36" t="s">
        <v>29</v>
      </c>
      <c r="D20" s="37">
        <f>B20/'2012'!B20</f>
        <v>0.8819530822921701</v>
      </c>
      <c r="E20" s="3">
        <f>SUM(E7:E12)</f>
        <v>62409</v>
      </c>
      <c r="F20" s="36" t="s">
        <v>29</v>
      </c>
      <c r="G20" s="37">
        <f>E20/'2012'!E20</f>
        <v>0.8589064284829551</v>
      </c>
      <c r="H20" s="3">
        <f>SUM(H7:H12)</f>
        <v>173730</v>
      </c>
      <c r="I20" s="36" t="s">
        <v>29</v>
      </c>
      <c r="J20" s="37">
        <f>H20/'2012'!H20</f>
        <v>0.8735330497480919</v>
      </c>
      <c r="K20" s="3">
        <f>SUM(K7:K12)</f>
        <v>20926</v>
      </c>
      <c r="L20" s="36" t="s">
        <v>29</v>
      </c>
      <c r="M20" s="37">
        <f>K20/'2012'!K20</f>
        <v>1.0026352354942265</v>
      </c>
    </row>
    <row r="21" spans="1:13" ht="12.75">
      <c r="A21" s="12" t="s">
        <v>24</v>
      </c>
      <c r="B21" s="3">
        <f>SUM(B13:B18)</f>
        <v>117928</v>
      </c>
      <c r="C21" s="36" t="s">
        <v>29</v>
      </c>
      <c r="D21" s="37">
        <f>B21/'2012'!B21</f>
        <v>1.0300918040233047</v>
      </c>
      <c r="E21" s="3">
        <f>SUM(E13:E18)</f>
        <v>63897</v>
      </c>
      <c r="F21" s="36" t="s">
        <v>29</v>
      </c>
      <c r="G21" s="37">
        <f>E21/'2012'!E21</f>
        <v>0.996848624783538</v>
      </c>
      <c r="H21" s="3">
        <f>SUM(H13:H18)</f>
        <v>180825</v>
      </c>
      <c r="I21" s="36" t="s">
        <v>29</v>
      </c>
      <c r="J21" s="37">
        <f>H21/'2012'!H21</f>
        <v>1.0125543864757565</v>
      </c>
      <c r="K21" s="3">
        <f>SUM(K13:K18)</f>
        <v>22035</v>
      </c>
      <c r="L21" s="36" t="s">
        <v>29</v>
      </c>
      <c r="M21" s="37">
        <f>K21/'2012'!K21</f>
        <v>1.0784025840552047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8" sqref="B18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88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85</v>
      </c>
      <c r="B4" s="24">
        <v>247434</v>
      </c>
      <c r="C4" s="27" t="s">
        <v>29</v>
      </c>
      <c r="D4" s="27">
        <v>0.9457690866976018</v>
      </c>
      <c r="E4" s="24">
        <v>152364</v>
      </c>
      <c r="F4" s="27" t="s">
        <v>29</v>
      </c>
      <c r="G4" s="27">
        <v>0.8644569768629364</v>
      </c>
      <c r="H4" s="24">
        <v>399798</v>
      </c>
      <c r="I4" s="27" t="s">
        <v>29</v>
      </c>
      <c r="J4" s="27">
        <v>0.9130393079319259</v>
      </c>
      <c r="K4" s="24">
        <v>35919</v>
      </c>
      <c r="L4" s="27" t="s">
        <v>29</v>
      </c>
      <c r="M4" s="27">
        <v>0.9630791505791506</v>
      </c>
    </row>
    <row r="5" spans="1:13" ht="12.75">
      <c r="A5" s="29" t="s">
        <v>23</v>
      </c>
      <c r="B5" s="24">
        <v>120700</v>
      </c>
      <c r="C5" s="27" t="s">
        <v>29</v>
      </c>
      <c r="D5" s="27">
        <v>0.9130105900151286</v>
      </c>
      <c r="E5" s="24">
        <v>77689</v>
      </c>
      <c r="F5" s="27" t="s">
        <v>29</v>
      </c>
      <c r="G5" s="27">
        <v>0.8983152758345571</v>
      </c>
      <c r="H5" s="24">
        <v>198389</v>
      </c>
      <c r="I5" s="27" t="s">
        <v>29</v>
      </c>
      <c r="J5" s="27">
        <v>0.9071990049523739</v>
      </c>
      <c r="K5" s="24">
        <v>17053</v>
      </c>
      <c r="L5" s="27" t="s">
        <v>29</v>
      </c>
      <c r="M5" s="27">
        <v>0.8925468439233749</v>
      </c>
    </row>
    <row r="6" spans="1:13" ht="13.5" thickBot="1">
      <c r="A6" s="6" t="s">
        <v>24</v>
      </c>
      <c r="B6" s="30">
        <v>126734</v>
      </c>
      <c r="C6" s="31" t="s">
        <v>29</v>
      </c>
      <c r="D6" s="31">
        <v>0.979230733569254</v>
      </c>
      <c r="E6" s="30">
        <v>74675</v>
      </c>
      <c r="F6" s="31" t="s">
        <v>29</v>
      </c>
      <c r="G6" s="31">
        <v>0.8318387898096267</v>
      </c>
      <c r="H6" s="30">
        <v>201409</v>
      </c>
      <c r="I6" s="31" t="s">
        <v>29</v>
      </c>
      <c r="J6" s="31">
        <v>0.9188660221813653</v>
      </c>
      <c r="K6" s="30">
        <v>18866</v>
      </c>
      <c r="L6" s="31" t="s">
        <v>29</v>
      </c>
      <c r="M6" s="31">
        <v>1.0371632765255634</v>
      </c>
    </row>
    <row r="7" spans="1:13" ht="13.5" thickTop="1">
      <c r="A7" s="9" t="s">
        <v>87</v>
      </c>
      <c r="B7" s="10">
        <v>20379</v>
      </c>
      <c r="C7" s="34">
        <f>B7/'2011'!B18</f>
        <v>1.0238131122833458</v>
      </c>
      <c r="D7" s="35">
        <f>B7/'2011'!B7</f>
        <v>0.9424686676224391</v>
      </c>
      <c r="E7" s="10">
        <v>9829</v>
      </c>
      <c r="F7" s="34">
        <f>E7/'2011'!E18</f>
        <v>1.0247080900750625</v>
      </c>
      <c r="G7" s="35">
        <f>E7/'2011'!E7</f>
        <v>0.7642485032268097</v>
      </c>
      <c r="H7" s="10">
        <v>30208</v>
      </c>
      <c r="I7" s="34">
        <f>H7/'2011'!H18</f>
        <v>1.0241041461843576</v>
      </c>
      <c r="J7" s="35">
        <f>H7/'2011'!H7</f>
        <v>0.8760004639832966</v>
      </c>
      <c r="K7" s="10">
        <v>3238</v>
      </c>
      <c r="L7" s="34">
        <f>K7/'2011'!K18</f>
        <v>1.0084085954531299</v>
      </c>
      <c r="M7" s="35">
        <f>K7/'2011'!K7</f>
        <v>1.0062150403977626</v>
      </c>
    </row>
    <row r="8" spans="1:13" ht="12.75">
      <c r="A8" s="12" t="s">
        <v>11</v>
      </c>
      <c r="B8" s="3">
        <v>22128</v>
      </c>
      <c r="C8" s="36">
        <f aca="true" t="shared" si="0" ref="C8:C18">B8/B7</f>
        <v>1.0858236419843956</v>
      </c>
      <c r="D8" s="37">
        <f>B8/'2011'!B8</f>
        <v>1.0489192263936291</v>
      </c>
      <c r="E8" s="3">
        <v>12663</v>
      </c>
      <c r="F8" s="36">
        <f aca="true" t="shared" si="1" ref="F8:F18">E8/E7</f>
        <v>1.2883304507070912</v>
      </c>
      <c r="G8" s="37">
        <f>E8/'2011'!E8</f>
        <v>0.8354555650854391</v>
      </c>
      <c r="H8" s="3">
        <v>34791</v>
      </c>
      <c r="I8" s="36">
        <f aca="true" t="shared" si="2" ref="I8:I18">H8/H7</f>
        <v>1.1517147775423728</v>
      </c>
      <c r="J8" s="37">
        <f>H8/'2011'!H8</f>
        <v>0.9596723029818222</v>
      </c>
      <c r="K8" s="3">
        <v>3423</v>
      </c>
      <c r="L8" s="36">
        <f aca="true" t="shared" si="3" ref="L8:L18">K8/K7</f>
        <v>1.057134033353922</v>
      </c>
      <c r="M8" s="37">
        <f>K8/'2011'!K8</f>
        <v>1.0663551401869158</v>
      </c>
    </row>
    <row r="9" spans="1:13" ht="12.75">
      <c r="A9" s="12" t="s">
        <v>12</v>
      </c>
      <c r="B9" s="3">
        <v>21859</v>
      </c>
      <c r="C9" s="36">
        <f t="shared" si="0"/>
        <v>0.9878434562545192</v>
      </c>
      <c r="D9" s="37">
        <f>B9/'2011'!B9</f>
        <v>0.9912030109282184</v>
      </c>
      <c r="E9" s="3">
        <v>14559</v>
      </c>
      <c r="F9" s="36">
        <f t="shared" si="1"/>
        <v>1.1497275527126274</v>
      </c>
      <c r="G9" s="37">
        <f>E9/'2011'!E9</f>
        <v>0.9091987759945045</v>
      </c>
      <c r="H9" s="3">
        <v>36418</v>
      </c>
      <c r="I9" s="36">
        <f t="shared" si="2"/>
        <v>1.0467649679514817</v>
      </c>
      <c r="J9" s="37">
        <f>H9/'2011'!H9</f>
        <v>0.9567067724478537</v>
      </c>
      <c r="K9" s="3">
        <v>3579</v>
      </c>
      <c r="L9" s="36">
        <f t="shared" si="3"/>
        <v>1.0455740578439965</v>
      </c>
      <c r="M9" s="37">
        <f>K9/'2011'!K9</f>
        <v>1.1340304182509506</v>
      </c>
    </row>
    <row r="10" spans="1:13" ht="12.75">
      <c r="A10" s="12" t="s">
        <v>13</v>
      </c>
      <c r="B10" s="3">
        <v>21288</v>
      </c>
      <c r="C10" s="36">
        <f t="shared" si="0"/>
        <v>0.973878036506702</v>
      </c>
      <c r="D10" s="37">
        <f>B10/'2011'!B10</f>
        <v>1.1936750028036336</v>
      </c>
      <c r="E10" s="3">
        <v>11863</v>
      </c>
      <c r="F10" s="36">
        <f t="shared" si="1"/>
        <v>0.814822446596607</v>
      </c>
      <c r="G10" s="37">
        <f>E10/'2011'!E10</f>
        <v>0.8810248793167471</v>
      </c>
      <c r="H10" s="3">
        <v>33151</v>
      </c>
      <c r="I10" s="36">
        <f t="shared" si="2"/>
        <v>0.9102916140370146</v>
      </c>
      <c r="J10" s="37">
        <f>H10/'2011'!H10</f>
        <v>1.0591712195277805</v>
      </c>
      <c r="K10" s="3">
        <v>3384</v>
      </c>
      <c r="L10" s="36">
        <f t="shared" si="3"/>
        <v>0.9455155071248952</v>
      </c>
      <c r="M10" s="37">
        <f>K10/'2011'!K10</f>
        <v>1.3857493857493857</v>
      </c>
    </row>
    <row r="11" spans="1:13" ht="12.75">
      <c r="A11" s="12" t="s">
        <v>14</v>
      </c>
      <c r="B11" s="3">
        <v>20071</v>
      </c>
      <c r="C11" s="36">
        <f t="shared" si="0"/>
        <v>0.9428316422397595</v>
      </c>
      <c r="D11" s="37">
        <f>B11/'2011'!B11</f>
        <v>1.1687532754905956</v>
      </c>
      <c r="E11" s="3">
        <v>12953</v>
      </c>
      <c r="F11" s="36">
        <f t="shared" si="1"/>
        <v>1.0918823231897496</v>
      </c>
      <c r="G11" s="37">
        <f>E11/'2011'!E11</f>
        <v>1.3690941760913222</v>
      </c>
      <c r="H11" s="3">
        <v>33024</v>
      </c>
      <c r="I11" s="36">
        <f t="shared" si="2"/>
        <v>0.9961690446743688</v>
      </c>
      <c r="J11" s="37">
        <f>H11/'2011'!H11</f>
        <v>1.2399189006533002</v>
      </c>
      <c r="K11" s="3">
        <v>3373</v>
      </c>
      <c r="L11" s="36">
        <f t="shared" si="3"/>
        <v>0.9967494089834515</v>
      </c>
      <c r="M11" s="37">
        <f>K11/'2011'!K11</f>
        <v>1.4322717622080678</v>
      </c>
    </row>
    <row r="12" spans="1:13" ht="12.75">
      <c r="A12" s="12" t="s">
        <v>15</v>
      </c>
      <c r="B12" s="3">
        <v>20496</v>
      </c>
      <c r="C12" s="36">
        <f t="shared" si="0"/>
        <v>1.021174829355787</v>
      </c>
      <c r="D12" s="37">
        <f>B12/'2011'!B12</f>
        <v>0.979685483485493</v>
      </c>
      <c r="E12" s="3">
        <v>10794</v>
      </c>
      <c r="F12" s="36">
        <f t="shared" si="1"/>
        <v>0.8333204663012429</v>
      </c>
      <c r="G12" s="37">
        <f>E12/'2011'!E12</f>
        <v>1.0057771151695862</v>
      </c>
      <c r="H12" s="3">
        <v>31290</v>
      </c>
      <c r="I12" s="36">
        <f t="shared" si="2"/>
        <v>0.9474927325581395</v>
      </c>
      <c r="J12" s="37">
        <f>H12/'2011'!H12</f>
        <v>0.9885318927115914</v>
      </c>
      <c r="K12" s="3">
        <v>3874</v>
      </c>
      <c r="L12" s="36">
        <f t="shared" si="3"/>
        <v>1.148532463682182</v>
      </c>
      <c r="M12" s="37">
        <f>K12/'2011'!K12</f>
        <v>1.4498502994011977</v>
      </c>
    </row>
    <row r="13" spans="1:13" ht="12.75">
      <c r="A13" s="12" t="s">
        <v>16</v>
      </c>
      <c r="B13" s="3">
        <v>20528</v>
      </c>
      <c r="C13" s="36">
        <f t="shared" si="0"/>
        <v>1.0015612802498048</v>
      </c>
      <c r="D13" s="37">
        <f>B13/'2011'!B13</f>
        <v>0.9789222699093943</v>
      </c>
      <c r="E13" s="3">
        <v>11747</v>
      </c>
      <c r="F13" s="36">
        <f t="shared" si="1"/>
        <v>1.0882897906244209</v>
      </c>
      <c r="G13" s="37">
        <f>E13/'2011'!E13</f>
        <v>0.9292777470136856</v>
      </c>
      <c r="H13" s="3">
        <v>32275</v>
      </c>
      <c r="I13" s="36">
        <f t="shared" si="2"/>
        <v>1.0314797059763503</v>
      </c>
      <c r="J13" s="37">
        <f>H13/'2011'!H13</f>
        <v>0.9602511082681265</v>
      </c>
      <c r="K13" s="3">
        <v>3588</v>
      </c>
      <c r="L13" s="36">
        <f t="shared" si="3"/>
        <v>0.9261744966442953</v>
      </c>
      <c r="M13" s="37">
        <f>K13/'2011'!K13</f>
        <v>1.1928191489361701</v>
      </c>
    </row>
    <row r="14" spans="1:13" ht="12.75">
      <c r="A14" s="12" t="s">
        <v>17</v>
      </c>
      <c r="B14" s="3">
        <v>18221</v>
      </c>
      <c r="C14" s="36">
        <f t="shared" si="0"/>
        <v>0.8876169134840218</v>
      </c>
      <c r="D14" s="37">
        <f>B14/'2011'!B14</f>
        <v>0.9441911078868277</v>
      </c>
      <c r="E14" s="3">
        <v>11462</v>
      </c>
      <c r="F14" s="36">
        <f t="shared" si="1"/>
        <v>0.9757384864220652</v>
      </c>
      <c r="G14" s="37">
        <f>E14/'2011'!E14</f>
        <v>0.8715024330900243</v>
      </c>
      <c r="H14" s="3">
        <v>29683</v>
      </c>
      <c r="I14" s="36">
        <f t="shared" si="2"/>
        <v>0.9196901626646011</v>
      </c>
      <c r="J14" s="37">
        <f>H14/'2011'!H14</f>
        <v>0.9147303543913713</v>
      </c>
      <c r="K14" s="3">
        <v>3385</v>
      </c>
      <c r="L14" s="36">
        <f t="shared" si="3"/>
        <v>0.943422519509476</v>
      </c>
      <c r="M14" s="37">
        <f>K14/'2011'!K14</f>
        <v>1.1664369400413508</v>
      </c>
    </row>
    <row r="15" spans="1:13" ht="12.75">
      <c r="A15" s="12" t="s">
        <v>18</v>
      </c>
      <c r="B15" s="3">
        <v>19123</v>
      </c>
      <c r="C15" s="36">
        <f t="shared" si="0"/>
        <v>1.0495033203446573</v>
      </c>
      <c r="D15" s="37">
        <f>B15/'2011'!B15</f>
        <v>0.8415331807780321</v>
      </c>
      <c r="E15" s="3">
        <v>10925</v>
      </c>
      <c r="F15" s="36">
        <f t="shared" si="1"/>
        <v>0.9531495376025126</v>
      </c>
      <c r="G15" s="37">
        <f>E15/'2011'!E15</f>
        <v>0.7414319647098745</v>
      </c>
      <c r="H15" s="3">
        <v>30048</v>
      </c>
      <c r="I15" s="36">
        <f t="shared" si="2"/>
        <v>1.0122966007479028</v>
      </c>
      <c r="J15" s="37">
        <f>H15/'2011'!H15</f>
        <v>0.8021570250140153</v>
      </c>
      <c r="K15" s="3">
        <v>3343</v>
      </c>
      <c r="L15" s="36">
        <f t="shared" si="3"/>
        <v>0.9875923190546528</v>
      </c>
      <c r="M15" s="37">
        <f>K15/'2011'!K15</f>
        <v>1.0099697885196375</v>
      </c>
    </row>
    <row r="16" spans="1:13" ht="12.75">
      <c r="A16" s="12" t="s">
        <v>19</v>
      </c>
      <c r="B16" s="3">
        <v>20329</v>
      </c>
      <c r="C16" s="36">
        <f t="shared" si="0"/>
        <v>1.0630654186058672</v>
      </c>
      <c r="D16" s="37">
        <f>B16/'2011'!B16</f>
        <v>0.9158857451793115</v>
      </c>
      <c r="E16" s="3">
        <v>11356</v>
      </c>
      <c r="F16" s="36">
        <f t="shared" si="1"/>
        <v>1.0394508009153318</v>
      </c>
      <c r="G16" s="37">
        <f>E16/'2011'!E16</f>
        <v>0.8788113295155549</v>
      </c>
      <c r="H16" s="3">
        <v>31685</v>
      </c>
      <c r="I16" s="36">
        <f t="shared" si="2"/>
        <v>1.0544794994675186</v>
      </c>
      <c r="J16" s="37">
        <f>H16/'2011'!H16</f>
        <v>0.90224386354576</v>
      </c>
      <c r="K16" s="3">
        <v>3602</v>
      </c>
      <c r="L16" s="36">
        <f t="shared" si="3"/>
        <v>1.0774753215674544</v>
      </c>
      <c r="M16" s="37">
        <f>K16/'2011'!K16</f>
        <v>1.1155156395168784</v>
      </c>
    </row>
    <row r="17" spans="1:13" ht="12.75">
      <c r="A17" s="12" t="s">
        <v>20</v>
      </c>
      <c r="B17" s="3">
        <v>18987</v>
      </c>
      <c r="C17" s="36">
        <f t="shared" si="0"/>
        <v>0.9339859314280092</v>
      </c>
      <c r="D17" s="37">
        <f>B17/'2011'!B17</f>
        <v>0.8773624139365094</v>
      </c>
      <c r="E17" s="3">
        <v>9158</v>
      </c>
      <c r="F17" s="36">
        <f t="shared" si="1"/>
        <v>0.8064459316660796</v>
      </c>
      <c r="G17" s="37">
        <f>E17/'2011'!E17</f>
        <v>0.7872431874838821</v>
      </c>
      <c r="H17" s="3">
        <v>28145</v>
      </c>
      <c r="I17" s="36">
        <f t="shared" si="2"/>
        <v>0.8882752090894745</v>
      </c>
      <c r="J17" s="37">
        <f>H17/'2011'!H17</f>
        <v>0.8458556230089559</v>
      </c>
      <c r="K17" s="3">
        <v>3340</v>
      </c>
      <c r="L17" s="36">
        <f t="shared" si="3"/>
        <v>0.9272626318711826</v>
      </c>
      <c r="M17" s="37">
        <f>K17/'2011'!K17</f>
        <v>1.0417966313162819</v>
      </c>
    </row>
    <row r="18" spans="1:13" ht="13.5" thickBot="1">
      <c r="A18" s="13" t="s">
        <v>21</v>
      </c>
      <c r="B18" s="7">
        <v>17295</v>
      </c>
      <c r="C18" s="43">
        <f t="shared" si="0"/>
        <v>0.9108863959551272</v>
      </c>
      <c r="D18" s="39">
        <f>B18/'2011'!B18</f>
        <v>0.8688771665410701</v>
      </c>
      <c r="E18" s="7">
        <v>9451</v>
      </c>
      <c r="F18" s="43">
        <f t="shared" si="1"/>
        <v>1.0319938851277572</v>
      </c>
      <c r="G18" s="39">
        <f>E18/'2011'!E18</f>
        <v>0.9853002502085071</v>
      </c>
      <c r="H18" s="7">
        <v>26747</v>
      </c>
      <c r="I18" s="43">
        <f t="shared" si="2"/>
        <v>0.9503286551785397</v>
      </c>
      <c r="J18" s="39">
        <f>H18/'2011'!H18</f>
        <v>0.9067701800183069</v>
      </c>
      <c r="K18" s="7">
        <v>3175</v>
      </c>
      <c r="L18" s="43">
        <f t="shared" si="3"/>
        <v>0.9505988023952096</v>
      </c>
      <c r="M18" s="39">
        <f>K18/'2011'!K18</f>
        <v>0.9887885393958269</v>
      </c>
    </row>
    <row r="19" spans="1:13" ht="13.5" thickTop="1">
      <c r="A19" s="16" t="s">
        <v>89</v>
      </c>
      <c r="B19" s="18">
        <f>SUM(B7:B18)</f>
        <v>240704</v>
      </c>
      <c r="C19" s="40" t="s">
        <v>29</v>
      </c>
      <c r="D19" s="41">
        <f>B19/'2011'!B19</f>
        <v>0.9728008276954663</v>
      </c>
      <c r="E19" s="18">
        <f>SUM(E7:E18)</f>
        <v>136760</v>
      </c>
      <c r="F19" s="40" t="s">
        <v>29</v>
      </c>
      <c r="G19" s="41">
        <f>E19/'2011'!E19</f>
        <v>0.897587356593421</v>
      </c>
      <c r="H19" s="18">
        <f>SUM(H7:H18)</f>
        <v>377465</v>
      </c>
      <c r="I19" s="40" t="s">
        <v>29</v>
      </c>
      <c r="J19" s="41">
        <f>H19/'2011'!H19</f>
        <v>0.9441392903416225</v>
      </c>
      <c r="K19" s="18">
        <f>SUM(K7:K18)</f>
        <v>41304</v>
      </c>
      <c r="L19" s="40" t="s">
        <v>29</v>
      </c>
      <c r="M19" s="41">
        <f>K19/'2011'!K19</f>
        <v>1.1499206548066483</v>
      </c>
    </row>
    <row r="20" spans="1:13" ht="12.75">
      <c r="A20" s="17" t="s">
        <v>23</v>
      </c>
      <c r="B20" s="3">
        <f>SUM(B7:B12)</f>
        <v>126221</v>
      </c>
      <c r="C20" s="36" t="s">
        <v>29</v>
      </c>
      <c r="D20" s="37">
        <f>B20/'2011'!B20</f>
        <v>1.045741507870754</v>
      </c>
      <c r="E20" s="3">
        <f>SUM(E7:E12)</f>
        <v>72661</v>
      </c>
      <c r="F20" s="36" t="s">
        <v>29</v>
      </c>
      <c r="G20" s="37">
        <f>E20/'2011'!E20</f>
        <v>0.9352804129284712</v>
      </c>
      <c r="H20" s="3">
        <f>SUM(H7:H12)</f>
        <v>198882</v>
      </c>
      <c r="I20" s="36" t="s">
        <v>29</v>
      </c>
      <c r="J20" s="37">
        <f>H20/'2011'!H20</f>
        <v>1.0024850168104078</v>
      </c>
      <c r="K20" s="3">
        <f>SUM(K7:K12)</f>
        <v>20871</v>
      </c>
      <c r="L20" s="36" t="s">
        <v>29</v>
      </c>
      <c r="M20" s="37">
        <f>K20/'2011'!K20</f>
        <v>1.2238902245939132</v>
      </c>
    </row>
    <row r="21" spans="1:13" ht="12.75">
      <c r="A21" s="12" t="s">
        <v>24</v>
      </c>
      <c r="B21" s="3">
        <f>SUM(B13:B18)</f>
        <v>114483</v>
      </c>
      <c r="C21" s="36" t="s">
        <v>29</v>
      </c>
      <c r="D21" s="37">
        <f>B21/'2011'!B21</f>
        <v>0.9033329651080215</v>
      </c>
      <c r="E21" s="3">
        <f>SUM(E13:E18)</f>
        <v>64099</v>
      </c>
      <c r="F21" s="36" t="s">
        <v>29</v>
      </c>
      <c r="G21" s="37">
        <f>E21/'2011'!E21</f>
        <v>0.8583729494476063</v>
      </c>
      <c r="H21" s="3">
        <f>SUM(H13:H18)</f>
        <v>178583</v>
      </c>
      <c r="I21" s="36" t="s">
        <v>29</v>
      </c>
      <c r="J21" s="37">
        <f>H21/'2011'!H21</f>
        <v>0.8866684209742365</v>
      </c>
      <c r="K21" s="3">
        <f>SUM(K13:K18)</f>
        <v>20433</v>
      </c>
      <c r="L21" s="36" t="s">
        <v>29</v>
      </c>
      <c r="M21" s="37">
        <f>K21/'2011'!K21</f>
        <v>1.0830594720661508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7" sqref="B7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86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84</v>
      </c>
      <c r="B4" s="24">
        <v>261622</v>
      </c>
      <c r="C4" s="27" t="s">
        <v>29</v>
      </c>
      <c r="D4" s="27">
        <v>1.1705525205478227</v>
      </c>
      <c r="E4" s="24">
        <v>176254</v>
      </c>
      <c r="F4" s="27" t="s">
        <v>29</v>
      </c>
      <c r="G4" s="27">
        <v>1.3486521436387149</v>
      </c>
      <c r="H4" s="24">
        <v>437876</v>
      </c>
      <c r="I4" s="27" t="s">
        <v>29</v>
      </c>
      <c r="J4" s="27">
        <v>1.2362673352306093</v>
      </c>
      <c r="K4" s="24">
        <v>37296</v>
      </c>
      <c r="L4" s="27" t="s">
        <v>29</v>
      </c>
      <c r="M4" s="27">
        <v>1.2117746442263955</v>
      </c>
    </row>
    <row r="5" spans="1:13" ht="12.75">
      <c r="A5" s="29" t="s">
        <v>23</v>
      </c>
      <c r="B5" s="24">
        <v>132200</v>
      </c>
      <c r="C5" s="27" t="s">
        <v>29</v>
      </c>
      <c r="D5" s="27">
        <v>1.3593970117944658</v>
      </c>
      <c r="E5" s="24">
        <v>86483</v>
      </c>
      <c r="F5" s="27" t="s">
        <v>29</v>
      </c>
      <c r="G5" s="27">
        <v>1.5910479063948781</v>
      </c>
      <c r="H5" s="24">
        <v>218683</v>
      </c>
      <c r="I5" s="27" t="s">
        <v>29</v>
      </c>
      <c r="J5" s="27">
        <v>1.442452425711553</v>
      </c>
      <c r="K5" s="24">
        <v>19106</v>
      </c>
      <c r="L5" s="27" t="s">
        <v>29</v>
      </c>
      <c r="M5" s="27">
        <v>1.515026564110697</v>
      </c>
    </row>
    <row r="6" spans="1:13" ht="13.5" thickBot="1">
      <c r="A6" s="6" t="s">
        <v>24</v>
      </c>
      <c r="B6" s="30">
        <v>129422</v>
      </c>
      <c r="C6" s="31" t="s">
        <v>29</v>
      </c>
      <c r="D6" s="31">
        <v>1.0250922743041804</v>
      </c>
      <c r="E6" s="30">
        <v>89771</v>
      </c>
      <c r="F6" s="31" t="s">
        <v>29</v>
      </c>
      <c r="G6" s="31">
        <v>1.1760444368752703</v>
      </c>
      <c r="H6" s="30">
        <v>219193</v>
      </c>
      <c r="I6" s="31" t="s">
        <v>29</v>
      </c>
      <c r="J6" s="31">
        <v>1.0819697216504514</v>
      </c>
      <c r="K6" s="30">
        <v>18190</v>
      </c>
      <c r="L6" s="31" t="s">
        <v>29</v>
      </c>
      <c r="M6" s="31">
        <v>1.0012660318159299</v>
      </c>
    </row>
    <row r="7" spans="1:13" ht="13.5" thickTop="1">
      <c r="A7" s="9" t="s">
        <v>87</v>
      </c>
      <c r="B7" s="10">
        <v>21623</v>
      </c>
      <c r="C7" s="34">
        <f>B7/'2010'!B18</f>
        <v>1.0432286389733199</v>
      </c>
      <c r="D7" s="35">
        <f>B7/'2010'!B7</f>
        <v>0.9695543000627747</v>
      </c>
      <c r="E7" s="10">
        <v>12861</v>
      </c>
      <c r="F7" s="34">
        <f>E7/'2010'!E18</f>
        <v>0.8694564629529475</v>
      </c>
      <c r="G7" s="35">
        <f>E7/'2010'!E7</f>
        <v>0.9576321667907669</v>
      </c>
      <c r="H7" s="10">
        <v>34484</v>
      </c>
      <c r="I7" s="34">
        <f>H7/'2010'!H18</f>
        <v>0.970860666122357</v>
      </c>
      <c r="J7" s="35">
        <f>H7/'2010'!H7</f>
        <v>0.9650733236314788</v>
      </c>
      <c r="K7" s="10">
        <v>3218</v>
      </c>
      <c r="L7" s="34">
        <f>K7/'2010'!K18</f>
        <v>1.0634500991407798</v>
      </c>
      <c r="M7" s="35">
        <f>K7/'2010'!K7</f>
        <v>0.9600238663484487</v>
      </c>
    </row>
    <row r="8" spans="1:13" ht="12.75">
      <c r="A8" s="12" t="s">
        <v>11</v>
      </c>
      <c r="B8" s="3">
        <v>21096</v>
      </c>
      <c r="C8" s="36">
        <f aca="true" t="shared" si="0" ref="C8:C18">B8/B7</f>
        <v>0.9756278037275123</v>
      </c>
      <c r="D8" s="37">
        <f>B8/'2010'!B8</f>
        <v>0.9503130771656381</v>
      </c>
      <c r="E8" s="3">
        <v>15157</v>
      </c>
      <c r="F8" s="36">
        <f aca="true" t="shared" si="1" ref="F8:F18">E8/E7</f>
        <v>1.1785242205116242</v>
      </c>
      <c r="G8" s="37">
        <f>E8/'2010'!E8</f>
        <v>1.0684477654025095</v>
      </c>
      <c r="H8" s="3">
        <v>36253</v>
      </c>
      <c r="I8" s="36">
        <f aca="true" t="shared" si="2" ref="I8:I18">H8/H7</f>
        <v>1.0512991532304836</v>
      </c>
      <c r="J8" s="37">
        <f>H8/'2010'!H8</f>
        <v>0.9963721313728184</v>
      </c>
      <c r="K8" s="3">
        <v>3210</v>
      </c>
      <c r="L8" s="36">
        <f aca="true" t="shared" si="3" ref="L8:L18">K8/K7</f>
        <v>0.997513983840895</v>
      </c>
      <c r="M8" s="37">
        <f>K8/'2010'!K8</f>
        <v>0.9290882778581766</v>
      </c>
    </row>
    <row r="9" spans="1:13" ht="12.75">
      <c r="A9" s="12" t="s">
        <v>12</v>
      </c>
      <c r="B9" s="3">
        <v>22053</v>
      </c>
      <c r="C9" s="36">
        <f t="shared" si="0"/>
        <v>1.0453640500568828</v>
      </c>
      <c r="D9" s="37">
        <f>B9/'2010'!B9</f>
        <v>0.9579930495221547</v>
      </c>
      <c r="E9" s="3">
        <v>16013</v>
      </c>
      <c r="F9" s="36">
        <f t="shared" si="1"/>
        <v>1.0564755558487828</v>
      </c>
      <c r="G9" s="37">
        <f>E9/'2010'!E9</f>
        <v>0.9972597620975275</v>
      </c>
      <c r="H9" s="3">
        <v>38066</v>
      </c>
      <c r="I9" s="36">
        <f t="shared" si="2"/>
        <v>1.0500096543734312</v>
      </c>
      <c r="J9" s="37">
        <f>H9/'2010'!H9</f>
        <v>0.9741280036850322</v>
      </c>
      <c r="K9" s="3">
        <v>3156</v>
      </c>
      <c r="L9" s="36">
        <f t="shared" si="3"/>
        <v>0.983177570093458</v>
      </c>
      <c r="M9" s="37">
        <f>K9/'2010'!K9</f>
        <v>0.9552058111380145</v>
      </c>
    </row>
    <row r="10" spans="1:13" ht="12.75">
      <c r="A10" s="12" t="s">
        <v>13</v>
      </c>
      <c r="B10" s="3">
        <v>17834</v>
      </c>
      <c r="C10" s="36">
        <f t="shared" si="0"/>
        <v>0.8086881603409967</v>
      </c>
      <c r="D10" s="37">
        <f>B10/'2010'!B10</f>
        <v>0.857445069474494</v>
      </c>
      <c r="E10" s="3">
        <v>13465</v>
      </c>
      <c r="F10" s="36">
        <f t="shared" si="1"/>
        <v>0.8408792855804659</v>
      </c>
      <c r="G10" s="37">
        <f>E10/'2010'!E10</f>
        <v>0.867702023456631</v>
      </c>
      <c r="H10" s="3">
        <v>31299</v>
      </c>
      <c r="I10" s="36">
        <f t="shared" si="2"/>
        <v>0.8222298113802343</v>
      </c>
      <c r="J10" s="37">
        <f>H10/'2010'!H10</f>
        <v>0.8618277941459922</v>
      </c>
      <c r="K10" s="3">
        <v>2442</v>
      </c>
      <c r="L10" s="36">
        <f t="shared" si="3"/>
        <v>0.7737642585551331</v>
      </c>
      <c r="M10" s="37">
        <f>K10/'2010'!K10</f>
        <v>0.791828793774319</v>
      </c>
    </row>
    <row r="11" spans="1:13" ht="12.75">
      <c r="A11" s="12" t="s">
        <v>14</v>
      </c>
      <c r="B11" s="3">
        <v>17173</v>
      </c>
      <c r="C11" s="36">
        <f t="shared" si="0"/>
        <v>0.9629359650106538</v>
      </c>
      <c r="D11" s="37">
        <f>B11/'2010'!B11</f>
        <v>0.8313807126258714</v>
      </c>
      <c r="E11" s="3">
        <v>9461</v>
      </c>
      <c r="F11" s="36">
        <f t="shared" si="1"/>
        <v>0.7026364649090234</v>
      </c>
      <c r="G11" s="37">
        <f>E11/'2010'!E11</f>
        <v>0.6839936379410063</v>
      </c>
      <c r="H11" s="3">
        <v>26634</v>
      </c>
      <c r="I11" s="36">
        <f t="shared" si="2"/>
        <v>0.850953704591201</v>
      </c>
      <c r="J11" s="37">
        <f>H11/'2010'!H11</f>
        <v>0.772268615170494</v>
      </c>
      <c r="K11" s="3">
        <v>2355</v>
      </c>
      <c r="L11" s="36">
        <f t="shared" si="3"/>
        <v>0.9643734643734644</v>
      </c>
      <c r="M11" s="37">
        <f>K11/'2010'!K11</f>
        <v>0.8084449021627188</v>
      </c>
    </row>
    <row r="12" spans="1:13" ht="12.75">
      <c r="A12" s="12" t="s">
        <v>15</v>
      </c>
      <c r="B12" s="3">
        <v>20921</v>
      </c>
      <c r="C12" s="36">
        <f t="shared" si="0"/>
        <v>1.2182495778256566</v>
      </c>
      <c r="D12" s="37">
        <f>B12/'2010'!B12</f>
        <v>0.9008353427488804</v>
      </c>
      <c r="E12" s="3">
        <v>10732</v>
      </c>
      <c r="F12" s="36">
        <f t="shared" si="1"/>
        <v>1.1343409787548886</v>
      </c>
      <c r="G12" s="37">
        <f>E12/'2010'!E12</f>
        <v>0.7973254086181278</v>
      </c>
      <c r="H12" s="3">
        <v>31653</v>
      </c>
      <c r="I12" s="36">
        <f t="shared" si="2"/>
        <v>1.1884433430952916</v>
      </c>
      <c r="J12" s="37">
        <f>H12/'2010'!H12</f>
        <v>0.862855740922473</v>
      </c>
      <c r="K12" s="3">
        <v>2672</v>
      </c>
      <c r="L12" s="36">
        <f t="shared" si="3"/>
        <v>1.1346072186836518</v>
      </c>
      <c r="M12" s="37">
        <f>K12/'2010'!K12</f>
        <v>0.8912608405603736</v>
      </c>
    </row>
    <row r="13" spans="1:13" ht="12.75">
      <c r="A13" s="12" t="s">
        <v>16</v>
      </c>
      <c r="B13" s="3">
        <v>20970</v>
      </c>
      <c r="C13" s="36">
        <f t="shared" si="0"/>
        <v>1.0023421442569667</v>
      </c>
      <c r="D13" s="37">
        <f>B13/'2010'!B13</f>
        <v>0.8926823038610532</v>
      </c>
      <c r="E13" s="3">
        <v>12641</v>
      </c>
      <c r="F13" s="36">
        <f t="shared" si="1"/>
        <v>1.1778792396571003</v>
      </c>
      <c r="G13" s="37">
        <f>E13/'2010'!E13</f>
        <v>0.8267495094833225</v>
      </c>
      <c r="H13" s="3">
        <v>33611</v>
      </c>
      <c r="I13" s="36">
        <f t="shared" si="2"/>
        <v>1.061858275676871</v>
      </c>
      <c r="J13" s="37">
        <f>H13/'2010'!H13</f>
        <v>0.8666872953250303</v>
      </c>
      <c r="K13" s="3">
        <v>3008</v>
      </c>
      <c r="L13" s="36">
        <f t="shared" si="3"/>
        <v>1.125748502994012</v>
      </c>
      <c r="M13" s="37">
        <f>K13/'2010'!K13</f>
        <v>0.9391195753980643</v>
      </c>
    </row>
    <row r="14" spans="1:13" ht="12.75">
      <c r="A14" s="12" t="s">
        <v>17</v>
      </c>
      <c r="B14" s="3">
        <v>19298</v>
      </c>
      <c r="C14" s="36">
        <f t="shared" si="0"/>
        <v>0.9202670481640439</v>
      </c>
      <c r="D14" s="37">
        <f>B14/'2010'!B14</f>
        <v>1.0308760683760683</v>
      </c>
      <c r="E14" s="3">
        <v>13152</v>
      </c>
      <c r="F14" s="36">
        <f t="shared" si="1"/>
        <v>1.0404240170872558</v>
      </c>
      <c r="G14" s="37">
        <f>E14/'2010'!E14</f>
        <v>0.8692089088625999</v>
      </c>
      <c r="H14" s="3">
        <v>32450</v>
      </c>
      <c r="I14" s="36">
        <f t="shared" si="2"/>
        <v>0.9654577370503704</v>
      </c>
      <c r="J14" s="37">
        <f>H14/'2010'!H14</f>
        <v>0.9586127440843697</v>
      </c>
      <c r="K14" s="3">
        <v>2902</v>
      </c>
      <c r="L14" s="36">
        <f t="shared" si="3"/>
        <v>0.9647606382978723</v>
      </c>
      <c r="M14" s="37">
        <f>K14/'2010'!K14</f>
        <v>1.08001488649051</v>
      </c>
    </row>
    <row r="15" spans="1:13" ht="12.75">
      <c r="A15" s="12" t="s">
        <v>18</v>
      </c>
      <c r="B15" s="3">
        <v>22724</v>
      </c>
      <c r="C15" s="36">
        <f t="shared" si="0"/>
        <v>1.177531350399005</v>
      </c>
      <c r="D15" s="37">
        <f>B15/'2010'!B15</f>
        <v>1.0277702397105382</v>
      </c>
      <c r="E15" s="3">
        <v>14735</v>
      </c>
      <c r="F15" s="36">
        <f t="shared" si="1"/>
        <v>1.1203619221411192</v>
      </c>
      <c r="G15" s="37">
        <f>E15/'2010'!E15</f>
        <v>0.9497260715436674</v>
      </c>
      <c r="H15" s="3">
        <v>37459</v>
      </c>
      <c r="I15" s="36">
        <f t="shared" si="2"/>
        <v>1.1543605546995377</v>
      </c>
      <c r="J15" s="37">
        <f>H15/'2010'!H15</f>
        <v>0.9955880398671096</v>
      </c>
      <c r="K15" s="3">
        <v>3310</v>
      </c>
      <c r="L15" s="36">
        <f t="shared" si="3"/>
        <v>1.140592694693315</v>
      </c>
      <c r="M15" s="37">
        <f>K15/'2010'!K15</f>
        <v>1.0408805031446542</v>
      </c>
    </row>
    <row r="16" spans="1:13" ht="12.75">
      <c r="A16" s="12" t="s">
        <v>19</v>
      </c>
      <c r="B16" s="3">
        <v>22196</v>
      </c>
      <c r="C16" s="36">
        <f t="shared" si="0"/>
        <v>0.9767646541101919</v>
      </c>
      <c r="D16" s="37">
        <f>B16/'2010'!B16</f>
        <v>1.028878690956288</v>
      </c>
      <c r="E16" s="3">
        <v>12922</v>
      </c>
      <c r="F16" s="36">
        <f t="shared" si="1"/>
        <v>0.876959619952494</v>
      </c>
      <c r="G16" s="37">
        <f>E16/'2010'!E16</f>
        <v>0.9119266055045872</v>
      </c>
      <c r="H16" s="3">
        <v>35118</v>
      </c>
      <c r="I16" s="36">
        <f t="shared" si="2"/>
        <v>0.9375050054726501</v>
      </c>
      <c r="J16" s="37">
        <f>H16/'2010'!H16</f>
        <v>0.9825140586968077</v>
      </c>
      <c r="K16" s="3">
        <v>3229</v>
      </c>
      <c r="L16" s="36">
        <f t="shared" si="3"/>
        <v>0.9755287009063444</v>
      </c>
      <c r="M16" s="37">
        <f>K16/'2010'!K16</f>
        <v>1.063570487483531</v>
      </c>
    </row>
    <row r="17" spans="1:13" ht="12.75">
      <c r="A17" s="12" t="s">
        <v>20</v>
      </c>
      <c r="B17" s="3">
        <v>21641</v>
      </c>
      <c r="C17" s="36">
        <f t="shared" si="0"/>
        <v>0.9749954946837268</v>
      </c>
      <c r="D17" s="37">
        <f>B17/'2010'!B17</f>
        <v>0.9491250383755099</v>
      </c>
      <c r="E17" s="3">
        <v>11633</v>
      </c>
      <c r="F17" s="36">
        <f t="shared" si="1"/>
        <v>0.9002476396842594</v>
      </c>
      <c r="G17" s="37">
        <f>E17/'2010'!E17</f>
        <v>0.7821555839440597</v>
      </c>
      <c r="H17" s="3">
        <v>33274</v>
      </c>
      <c r="I17" s="36">
        <f t="shared" si="2"/>
        <v>0.9474913149951592</v>
      </c>
      <c r="J17" s="37">
        <f>H17/'2010'!H17</f>
        <v>0.8832085788607528</v>
      </c>
      <c r="K17" s="3">
        <v>3206</v>
      </c>
      <c r="L17" s="36">
        <f t="shared" si="3"/>
        <v>0.9928770517187984</v>
      </c>
      <c r="M17" s="37">
        <f>K17/'2010'!K17</f>
        <v>1.0483976455199477</v>
      </c>
    </row>
    <row r="18" spans="1:13" ht="13.5" thickBot="1">
      <c r="A18" s="13" t="s">
        <v>21</v>
      </c>
      <c r="B18" s="7">
        <v>19905</v>
      </c>
      <c r="C18" s="43">
        <f t="shared" si="0"/>
        <v>0.9197818954761795</v>
      </c>
      <c r="D18" s="39">
        <f>B18/'2010'!B18</f>
        <v>0.9603415834418874</v>
      </c>
      <c r="E18" s="7">
        <v>9592</v>
      </c>
      <c r="F18" s="43">
        <f t="shared" si="1"/>
        <v>0.8245508467291326</v>
      </c>
      <c r="G18" s="39">
        <f>E18/'2010'!E18</f>
        <v>0.6484586262844781</v>
      </c>
      <c r="H18" s="7">
        <v>29497</v>
      </c>
      <c r="I18" s="43">
        <f t="shared" si="2"/>
        <v>0.8864879485484162</v>
      </c>
      <c r="J18" s="39">
        <f>H18/'2010'!H18</f>
        <v>0.8304569385399364</v>
      </c>
      <c r="K18" s="7">
        <v>3211</v>
      </c>
      <c r="L18" s="43">
        <f t="shared" si="3"/>
        <v>1.0015595757953837</v>
      </c>
      <c r="M18" s="39">
        <f>K18/'2010'!K18</f>
        <v>1.0611368142762723</v>
      </c>
    </row>
    <row r="19" spans="1:13" ht="13.5" thickTop="1">
      <c r="A19" s="16" t="s">
        <v>85</v>
      </c>
      <c r="B19" s="18">
        <f>SUM(B7:B18)</f>
        <v>247434</v>
      </c>
      <c r="C19" s="40" t="s">
        <v>29</v>
      </c>
      <c r="D19" s="41">
        <f>B19/'2010'!B19</f>
        <v>0.9457690866976018</v>
      </c>
      <c r="E19" s="18">
        <f>SUM(E7:E18)</f>
        <v>152364</v>
      </c>
      <c r="F19" s="40" t="s">
        <v>29</v>
      </c>
      <c r="G19" s="41">
        <f>E19/'2010'!E19</f>
        <v>0.8644569768629364</v>
      </c>
      <c r="H19" s="18">
        <f>SUM(H7:H18)</f>
        <v>399798</v>
      </c>
      <c r="I19" s="40" t="s">
        <v>29</v>
      </c>
      <c r="J19" s="41">
        <f>H19/'2010'!H19</f>
        <v>0.9130393079319259</v>
      </c>
      <c r="K19" s="18">
        <f>SUM(K7:K18)</f>
        <v>35919</v>
      </c>
      <c r="L19" s="40" t="s">
        <v>29</v>
      </c>
      <c r="M19" s="41">
        <f>K19/'2010'!K19</f>
        <v>0.9630791505791506</v>
      </c>
    </row>
    <row r="20" spans="1:13" ht="12.75">
      <c r="A20" s="17" t="s">
        <v>23</v>
      </c>
      <c r="B20" s="3">
        <f>SUM(B7:B12)</f>
        <v>120700</v>
      </c>
      <c r="C20" s="36" t="s">
        <v>29</v>
      </c>
      <c r="D20" s="37">
        <f>B20/'2010'!B20</f>
        <v>0.9130105900151286</v>
      </c>
      <c r="E20" s="3">
        <f>SUM(E7:E12)</f>
        <v>77689</v>
      </c>
      <c r="F20" s="36" t="s">
        <v>29</v>
      </c>
      <c r="G20" s="37">
        <f>E20/'2010'!E20</f>
        <v>0.8983152758345571</v>
      </c>
      <c r="H20" s="3">
        <f>SUM(H7:H12)</f>
        <v>198389</v>
      </c>
      <c r="I20" s="36" t="s">
        <v>29</v>
      </c>
      <c r="J20" s="37">
        <f>H20/'2010'!H20</f>
        <v>0.9071990049523739</v>
      </c>
      <c r="K20" s="3">
        <f>SUM(K7:K12)</f>
        <v>17053</v>
      </c>
      <c r="L20" s="36" t="s">
        <v>29</v>
      </c>
      <c r="M20" s="37">
        <f>K20/'2010'!K20</f>
        <v>0.8925468439233749</v>
      </c>
    </row>
    <row r="21" spans="1:13" ht="12.75">
      <c r="A21" s="12" t="s">
        <v>24</v>
      </c>
      <c r="B21" s="3">
        <f>SUM(B13:B18)</f>
        <v>126734</v>
      </c>
      <c r="C21" s="36" t="s">
        <v>29</v>
      </c>
      <c r="D21" s="37">
        <f>B21/'2010'!B21</f>
        <v>0.979230733569254</v>
      </c>
      <c r="E21" s="3">
        <f>SUM(E13:E18)</f>
        <v>74675</v>
      </c>
      <c r="F21" s="36" t="s">
        <v>29</v>
      </c>
      <c r="G21" s="37">
        <f>E21/'2010'!E21</f>
        <v>0.8318387898096267</v>
      </c>
      <c r="H21" s="3">
        <f>SUM(H13:H18)</f>
        <v>201409</v>
      </c>
      <c r="I21" s="36" t="s">
        <v>29</v>
      </c>
      <c r="J21" s="37">
        <f>H21/'2010'!H21</f>
        <v>0.9188660221813653</v>
      </c>
      <c r="K21" s="3">
        <f>SUM(K13:K18)</f>
        <v>18866</v>
      </c>
      <c r="L21" s="36" t="s">
        <v>29</v>
      </c>
      <c r="M21" s="37">
        <f>K21/'2010'!K21</f>
        <v>1.0371632765255634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80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81</v>
      </c>
      <c r="B4" s="24">
        <v>223503</v>
      </c>
      <c r="C4" s="27" t="s">
        <v>29</v>
      </c>
      <c r="D4" s="27">
        <v>0.7488039399624765</v>
      </c>
      <c r="E4" s="24">
        <v>130689</v>
      </c>
      <c r="F4" s="27" t="s">
        <v>29</v>
      </c>
      <c r="G4" s="27">
        <v>0.7048116748640952</v>
      </c>
      <c r="H4" s="24">
        <v>354192</v>
      </c>
      <c r="I4" s="27" t="s">
        <v>29</v>
      </c>
      <c r="J4" s="27">
        <v>0.7319468324295728</v>
      </c>
      <c r="K4" s="24">
        <v>30778</v>
      </c>
      <c r="L4" s="27" t="s">
        <v>29</v>
      </c>
      <c r="M4" s="27">
        <v>0.6761869191730562</v>
      </c>
    </row>
    <row r="5" spans="1:13" ht="12.75">
      <c r="A5" s="29" t="s">
        <v>23</v>
      </c>
      <c r="B5" s="24">
        <v>97249</v>
      </c>
      <c r="C5" s="27" t="s">
        <v>29</v>
      </c>
      <c r="D5" s="27">
        <v>0.6215661711130144</v>
      </c>
      <c r="E5" s="24">
        <v>54356</v>
      </c>
      <c r="F5" s="27" t="s">
        <v>29</v>
      </c>
      <c r="G5" s="27">
        <v>0.5336344001570783</v>
      </c>
      <c r="H5" s="24">
        <v>151605</v>
      </c>
      <c r="I5" s="27" t="s">
        <v>29</v>
      </c>
      <c r="J5" s="27">
        <v>0.5868928994495157</v>
      </c>
      <c r="K5" s="24">
        <v>12611</v>
      </c>
      <c r="L5" s="27" t="s">
        <v>29</v>
      </c>
      <c r="M5" s="27">
        <v>0.4985176107838874</v>
      </c>
    </row>
    <row r="6" spans="1:13" ht="13.5" thickBot="1">
      <c r="A6" s="6" t="s">
        <v>24</v>
      </c>
      <c r="B6" s="30">
        <v>126254</v>
      </c>
      <c r="C6" s="31" t="s">
        <v>29</v>
      </c>
      <c r="D6" s="31">
        <v>0.8889749475433384</v>
      </c>
      <c r="E6" s="30">
        <v>76333</v>
      </c>
      <c r="F6" s="31" t="s">
        <v>29</v>
      </c>
      <c r="G6" s="31">
        <v>0.9134675218993825</v>
      </c>
      <c r="H6" s="30">
        <v>202587</v>
      </c>
      <c r="I6" s="31" t="s">
        <v>29</v>
      </c>
      <c r="J6" s="31">
        <v>0.8980477511902334</v>
      </c>
      <c r="K6" s="30">
        <v>18167</v>
      </c>
      <c r="L6" s="31" t="s">
        <v>29</v>
      </c>
      <c r="M6" s="31">
        <v>0.8984668644906033</v>
      </c>
    </row>
    <row r="7" spans="1:13" ht="13.5" thickTop="1">
      <c r="A7" s="9">
        <v>40179</v>
      </c>
      <c r="B7" s="10">
        <v>22302</v>
      </c>
      <c r="C7" s="34">
        <f>B7/'2009'!B18</f>
        <v>1.1401257604416952</v>
      </c>
      <c r="D7" s="35">
        <f>B7/'2009'!B7</f>
        <v>1.4701384311140409</v>
      </c>
      <c r="E7" s="10">
        <v>13430</v>
      </c>
      <c r="F7" s="34">
        <f>E7/'2008'!E18</f>
        <v>1.6368068251066423</v>
      </c>
      <c r="G7" s="35">
        <f>E7/'2009'!E7</f>
        <v>1.9811181590205045</v>
      </c>
      <c r="H7" s="10">
        <v>35732</v>
      </c>
      <c r="I7" s="34">
        <f>H7/'2008'!H18</f>
        <v>1.4475773780586614</v>
      </c>
      <c r="J7" s="35">
        <f>H7/'2009'!H7</f>
        <v>1.6279557155223472</v>
      </c>
      <c r="K7" s="10">
        <v>3352</v>
      </c>
      <c r="L7" s="34">
        <f>K7/'2008'!K18</f>
        <v>1.334926324173636</v>
      </c>
      <c r="M7" s="35">
        <f>K7/'2009'!K7</f>
        <v>1.818773738469886</v>
      </c>
    </row>
    <row r="8" spans="1:13" ht="12.75">
      <c r="A8" s="12" t="s">
        <v>11</v>
      </c>
      <c r="B8" s="3">
        <v>22199</v>
      </c>
      <c r="C8" s="36">
        <f aca="true" t="shared" si="0" ref="C8:C18">B8/B7</f>
        <v>0.9953815801273428</v>
      </c>
      <c r="D8" s="37">
        <f>B8/'2009'!B8</f>
        <v>1.6594901696942512</v>
      </c>
      <c r="E8" s="3">
        <v>14186</v>
      </c>
      <c r="F8" s="36">
        <f aca="true" t="shared" si="1" ref="F8:F18">E8/E7</f>
        <v>1.0562918838421445</v>
      </c>
      <c r="G8" s="37">
        <f>E8/'2009'!E8</f>
        <v>2.1552719538134304</v>
      </c>
      <c r="H8" s="3">
        <v>36385</v>
      </c>
      <c r="I8" s="36">
        <f aca="true" t="shared" si="2" ref="I8:I18">H8/H7</f>
        <v>1.0182749356319265</v>
      </c>
      <c r="J8" s="37">
        <f>H8/'2009'!H8</f>
        <v>1.822987123603387</v>
      </c>
      <c r="K8" s="3">
        <v>3455</v>
      </c>
      <c r="L8" s="36">
        <f aca="true" t="shared" si="3" ref="L8:L18">K8/K7</f>
        <v>1.030727923627685</v>
      </c>
      <c r="M8" s="37">
        <f>K8/'2009'!K8</f>
        <v>2.1811868686868685</v>
      </c>
    </row>
    <row r="9" spans="1:13" ht="12.75">
      <c r="A9" s="12" t="s">
        <v>12</v>
      </c>
      <c r="B9" s="3">
        <v>23020</v>
      </c>
      <c r="C9" s="36">
        <f t="shared" si="0"/>
        <v>1.0369836479120682</v>
      </c>
      <c r="D9" s="37">
        <f>B9/'2009'!B9</f>
        <v>1.590218292345952</v>
      </c>
      <c r="E9" s="3">
        <v>16057</v>
      </c>
      <c r="F9" s="36">
        <f t="shared" si="1"/>
        <v>1.1318905963626111</v>
      </c>
      <c r="G9" s="37">
        <f>E9/'2009'!E9</f>
        <v>1.8135306076349673</v>
      </c>
      <c r="H9" s="3">
        <v>39077</v>
      </c>
      <c r="I9" s="36">
        <f t="shared" si="2"/>
        <v>1.0739865329119143</v>
      </c>
      <c r="J9" s="37">
        <f>H9/'2009'!H9</f>
        <v>1.6749678525503644</v>
      </c>
      <c r="K9" s="3">
        <v>3304</v>
      </c>
      <c r="L9" s="36">
        <f t="shared" si="3"/>
        <v>0.9562952243125904</v>
      </c>
      <c r="M9" s="37">
        <f>K9/'2009'!K9</f>
        <v>1.7725321888412018</v>
      </c>
    </row>
    <row r="10" spans="1:13" ht="12.75">
      <c r="A10" s="12" t="s">
        <v>13</v>
      </c>
      <c r="B10" s="3">
        <v>20799</v>
      </c>
      <c r="C10" s="36">
        <f t="shared" si="0"/>
        <v>0.9035186794092094</v>
      </c>
      <c r="D10" s="37">
        <f>B10/'2009'!B10</f>
        <v>1.278286522033065</v>
      </c>
      <c r="E10" s="3">
        <v>15518</v>
      </c>
      <c r="F10" s="36">
        <f t="shared" si="1"/>
        <v>0.9664320856947126</v>
      </c>
      <c r="G10" s="37">
        <f>E10/'2009'!E10</f>
        <v>1.6905981043686675</v>
      </c>
      <c r="H10" s="3">
        <v>36317</v>
      </c>
      <c r="I10" s="36">
        <f t="shared" si="2"/>
        <v>0.9293702177751618</v>
      </c>
      <c r="J10" s="37">
        <f>H10/'2009'!H10</f>
        <v>1.4269941060903732</v>
      </c>
      <c r="K10" s="3">
        <v>3084</v>
      </c>
      <c r="L10" s="36">
        <f t="shared" si="3"/>
        <v>0.9334140435835351</v>
      </c>
      <c r="M10" s="37">
        <f>K10/'2009'!K10</f>
        <v>1.4384328358208955</v>
      </c>
    </row>
    <row r="11" spans="1:13" ht="12.75">
      <c r="A11" s="12" t="s">
        <v>14</v>
      </c>
      <c r="B11" s="3">
        <v>20656</v>
      </c>
      <c r="C11" s="36">
        <f t="shared" si="0"/>
        <v>0.9931246694552622</v>
      </c>
      <c r="D11" s="37">
        <f>B11/'2009'!B11</f>
        <v>1.2006510113926994</v>
      </c>
      <c r="E11" s="3">
        <v>13832</v>
      </c>
      <c r="F11" s="36">
        <f t="shared" si="1"/>
        <v>0.8913519783477252</v>
      </c>
      <c r="G11" s="37">
        <f>E11/'2009'!E11</f>
        <v>1.2756617172369271</v>
      </c>
      <c r="H11" s="3">
        <v>34488</v>
      </c>
      <c r="I11" s="36">
        <f t="shared" si="2"/>
        <v>0.9496379106203706</v>
      </c>
      <c r="J11" s="37">
        <f>H11/'2009'!H11</f>
        <v>1.2296502299711198</v>
      </c>
      <c r="K11" s="3">
        <v>2913</v>
      </c>
      <c r="L11" s="36">
        <f t="shared" si="3"/>
        <v>0.9445525291828794</v>
      </c>
      <c r="M11" s="37">
        <f>K11/'2009'!K11</f>
        <v>1.3448753462603877</v>
      </c>
    </row>
    <row r="12" spans="1:13" ht="12.75">
      <c r="A12" s="12" t="s">
        <v>15</v>
      </c>
      <c r="B12" s="3">
        <v>23224</v>
      </c>
      <c r="C12" s="36">
        <f t="shared" si="0"/>
        <v>1.1243222308288148</v>
      </c>
      <c r="D12" s="37">
        <f>B12/'2009'!B12</f>
        <v>1.1191749795190593</v>
      </c>
      <c r="E12" s="3">
        <v>13460</v>
      </c>
      <c r="F12" s="36">
        <f t="shared" si="1"/>
        <v>0.9731058415268942</v>
      </c>
      <c r="G12" s="37">
        <f>E12/'2009'!E12</f>
        <v>1.1106526941166763</v>
      </c>
      <c r="H12" s="3">
        <v>36684</v>
      </c>
      <c r="I12" s="36">
        <f t="shared" si="2"/>
        <v>1.0636743215031315</v>
      </c>
      <c r="J12" s="37">
        <f>H12/'2009'!H12</f>
        <v>1.1160328567082447</v>
      </c>
      <c r="K12" s="3">
        <v>2998</v>
      </c>
      <c r="L12" s="36">
        <f t="shared" si="3"/>
        <v>1.0291795399931343</v>
      </c>
      <c r="M12" s="37">
        <f>K12/'2009'!K12</f>
        <v>0.9960132890365448</v>
      </c>
    </row>
    <row r="13" spans="1:13" ht="12.75">
      <c r="A13" s="12" t="s">
        <v>16</v>
      </c>
      <c r="B13" s="3">
        <v>23491</v>
      </c>
      <c r="C13" s="36">
        <f t="shared" si="0"/>
        <v>1.0114967275232518</v>
      </c>
      <c r="D13" s="37">
        <f>B13/'2009'!B13</f>
        <v>1.1349954099627966</v>
      </c>
      <c r="E13" s="3">
        <v>15290</v>
      </c>
      <c r="F13" s="36">
        <f t="shared" si="1"/>
        <v>1.1359583952451708</v>
      </c>
      <c r="G13" s="37">
        <f>E13/'2009'!E13</f>
        <v>1.2835795836131632</v>
      </c>
      <c r="H13" s="3">
        <v>38781</v>
      </c>
      <c r="I13" s="36">
        <f t="shared" si="2"/>
        <v>1.057163886162905</v>
      </c>
      <c r="J13" s="37">
        <f>H13/'2009'!H13</f>
        <v>1.189272900119599</v>
      </c>
      <c r="K13" s="3">
        <v>3203</v>
      </c>
      <c r="L13" s="36">
        <f t="shared" si="3"/>
        <v>1.0683789192795197</v>
      </c>
      <c r="M13" s="37">
        <f>K13/'2009'!K13</f>
        <v>1.0463900686050311</v>
      </c>
    </row>
    <row r="14" spans="1:13" ht="12.75">
      <c r="A14" s="12" t="s">
        <v>17</v>
      </c>
      <c r="B14" s="3">
        <v>18720</v>
      </c>
      <c r="C14" s="36">
        <f t="shared" si="0"/>
        <v>0.7969009407858328</v>
      </c>
      <c r="D14" s="37">
        <f>B14/'2009'!B14</f>
        <v>0.9983467548397419</v>
      </c>
      <c r="E14" s="3">
        <v>15131</v>
      </c>
      <c r="F14" s="36">
        <f t="shared" si="1"/>
        <v>0.9896010464355788</v>
      </c>
      <c r="G14" s="37">
        <f>E14/'2009'!E14</f>
        <v>1.1879563476485828</v>
      </c>
      <c r="H14" s="3">
        <v>33851</v>
      </c>
      <c r="I14" s="36">
        <f t="shared" si="2"/>
        <v>0.8728758928341198</v>
      </c>
      <c r="J14" s="37">
        <f>H14/'2009'!H14</f>
        <v>1.0750444613821137</v>
      </c>
      <c r="K14" s="3">
        <v>2687</v>
      </c>
      <c r="L14" s="36">
        <f t="shared" si="3"/>
        <v>0.8389010302841087</v>
      </c>
      <c r="M14" s="37">
        <f>K14/'2009'!K14</f>
        <v>1.0162632375189107</v>
      </c>
    </row>
    <row r="15" spans="1:13" ht="12.75">
      <c r="A15" s="12" t="s">
        <v>18</v>
      </c>
      <c r="B15" s="3">
        <v>22110</v>
      </c>
      <c r="C15" s="36">
        <f t="shared" si="0"/>
        <v>1.1810897435897436</v>
      </c>
      <c r="D15" s="37">
        <f>B15/'2009'!B15</f>
        <v>0.9906357811729917</v>
      </c>
      <c r="E15" s="3">
        <v>15515</v>
      </c>
      <c r="F15" s="36">
        <f t="shared" si="1"/>
        <v>1.0253783623025576</v>
      </c>
      <c r="G15" s="37">
        <f>E15/'2009'!E15</f>
        <v>1.2227125857041532</v>
      </c>
      <c r="H15" s="3">
        <v>37625</v>
      </c>
      <c r="I15" s="36">
        <f t="shared" si="2"/>
        <v>1.111488582316623</v>
      </c>
      <c r="J15" s="37">
        <f>H15/'2009'!H15</f>
        <v>1.0747543418647167</v>
      </c>
      <c r="K15" s="3">
        <v>3180</v>
      </c>
      <c r="L15" s="36">
        <f t="shared" si="3"/>
        <v>1.1834759955340528</v>
      </c>
      <c r="M15" s="37">
        <f>K15/'2009'!K15</f>
        <v>1.0446780551905388</v>
      </c>
    </row>
    <row r="16" spans="1:13" ht="12.75">
      <c r="A16" s="12" t="s">
        <v>19</v>
      </c>
      <c r="B16" s="3">
        <v>21573</v>
      </c>
      <c r="C16" s="36">
        <f t="shared" si="0"/>
        <v>0.9757123473541384</v>
      </c>
      <c r="D16" s="37">
        <f>B16/'2009'!B16</f>
        <v>0.9127951256664127</v>
      </c>
      <c r="E16" s="3">
        <v>14170</v>
      </c>
      <c r="F16" s="36">
        <f t="shared" si="1"/>
        <v>0.9133097002900419</v>
      </c>
      <c r="G16" s="37">
        <f>E16/'2009'!E16</f>
        <v>1.003327904836083</v>
      </c>
      <c r="H16" s="3">
        <v>35743</v>
      </c>
      <c r="I16" s="36">
        <f t="shared" si="2"/>
        <v>0.9499800664451827</v>
      </c>
      <c r="J16" s="37">
        <f>H16/'2009'!H16</f>
        <v>0.946658897687846</v>
      </c>
      <c r="K16" s="3">
        <v>3036</v>
      </c>
      <c r="L16" s="36">
        <f t="shared" si="3"/>
        <v>0.9547169811320755</v>
      </c>
      <c r="M16" s="37">
        <f>K16/'2009'!K16</f>
        <v>0.9278728606356969</v>
      </c>
    </row>
    <row r="17" spans="1:13" ht="12.75">
      <c r="A17" s="12" t="s">
        <v>20</v>
      </c>
      <c r="B17" s="3">
        <v>22801</v>
      </c>
      <c r="C17" s="36">
        <f t="shared" si="0"/>
        <v>1.056923005608863</v>
      </c>
      <c r="D17" s="37">
        <f>B17/'2009'!B17</f>
        <v>1.0708716888972385</v>
      </c>
      <c r="E17" s="3">
        <v>14873</v>
      </c>
      <c r="F17" s="36">
        <f t="shared" si="1"/>
        <v>1.0496118560338743</v>
      </c>
      <c r="G17" s="37">
        <f>E17/'2009'!E17</f>
        <v>1.1609554289282649</v>
      </c>
      <c r="H17" s="3">
        <v>37674</v>
      </c>
      <c r="I17" s="36">
        <f t="shared" si="2"/>
        <v>1.0540245642503427</v>
      </c>
      <c r="J17" s="37">
        <f>H17/'2009'!H17</f>
        <v>1.1047121954080286</v>
      </c>
      <c r="K17" s="3">
        <v>3058</v>
      </c>
      <c r="L17" s="36">
        <f t="shared" si="3"/>
        <v>1.0072463768115942</v>
      </c>
      <c r="M17" s="37">
        <f>K17/'2009'!K17</f>
        <v>0.9261053906723198</v>
      </c>
    </row>
    <row r="18" spans="1:13" ht="13.5" thickBot="1">
      <c r="A18" s="13" t="s">
        <v>21</v>
      </c>
      <c r="B18" s="7">
        <v>20727</v>
      </c>
      <c r="C18" s="43">
        <f t="shared" si="0"/>
        <v>0.9090390772334547</v>
      </c>
      <c r="D18" s="39">
        <f>B18/'2009'!B18</f>
        <v>1.0596084044782987</v>
      </c>
      <c r="E18" s="7">
        <v>14792</v>
      </c>
      <c r="F18" s="43">
        <f t="shared" si="1"/>
        <v>0.9945538895986015</v>
      </c>
      <c r="G18" s="39">
        <f>E18/'2009'!E18</f>
        <v>1.2264323024624824</v>
      </c>
      <c r="H18" s="7">
        <v>35519</v>
      </c>
      <c r="I18" s="43">
        <f t="shared" si="2"/>
        <v>0.9427987471465732</v>
      </c>
      <c r="J18" s="39">
        <f>H18/'2009'!H18</f>
        <v>1.123236986907849</v>
      </c>
      <c r="K18" s="7">
        <v>3026</v>
      </c>
      <c r="L18" s="43">
        <f t="shared" si="3"/>
        <v>0.9895356442119032</v>
      </c>
      <c r="M18" s="39">
        <f>K18/'2009'!K18</f>
        <v>1.0639943741209563</v>
      </c>
    </row>
    <row r="19" spans="1:13" ht="13.5" thickTop="1">
      <c r="A19" s="16" t="s">
        <v>82</v>
      </c>
      <c r="B19" s="18">
        <f>SUM(B7:B18)</f>
        <v>261622</v>
      </c>
      <c r="C19" s="40" t="s">
        <v>28</v>
      </c>
      <c r="D19" s="41">
        <f>B19/'2009'!B19</f>
        <v>1.1705525205478227</v>
      </c>
      <c r="E19" s="18">
        <f>SUM(E7:E18)</f>
        <v>176254</v>
      </c>
      <c r="F19" s="40" t="s">
        <v>28</v>
      </c>
      <c r="G19" s="41">
        <f>E19/'2009'!E19</f>
        <v>1.3486521436387149</v>
      </c>
      <c r="H19" s="18">
        <f>SUM(H7:H18)</f>
        <v>437876</v>
      </c>
      <c r="I19" s="40" t="s">
        <v>28</v>
      </c>
      <c r="J19" s="41">
        <f>H19/'2009'!H19</f>
        <v>1.2362673352306093</v>
      </c>
      <c r="K19" s="18">
        <f>SUM(K7:K18)</f>
        <v>37296</v>
      </c>
      <c r="L19" s="40" t="s">
        <v>28</v>
      </c>
      <c r="M19" s="41">
        <f>K19/'2009'!K19</f>
        <v>1.2117746442263955</v>
      </c>
    </row>
    <row r="20" spans="1:13" ht="12.75">
      <c r="A20" s="17" t="s">
        <v>23</v>
      </c>
      <c r="B20" s="3">
        <f>SUM(B7:B12)</f>
        <v>132200</v>
      </c>
      <c r="C20" s="36" t="s">
        <v>28</v>
      </c>
      <c r="D20" s="37">
        <f>B20/'2009'!B20</f>
        <v>1.3593970117944658</v>
      </c>
      <c r="E20" s="3">
        <f>SUM(E7:E12)</f>
        <v>86483</v>
      </c>
      <c r="F20" s="36" t="s">
        <v>28</v>
      </c>
      <c r="G20" s="37">
        <f>E20/'2009'!E20</f>
        <v>1.5910479063948781</v>
      </c>
      <c r="H20" s="3">
        <f>SUM(H7:H12)</f>
        <v>218683</v>
      </c>
      <c r="I20" s="36" t="s">
        <v>28</v>
      </c>
      <c r="J20" s="37">
        <f>H20/'2009'!H20</f>
        <v>1.442452425711553</v>
      </c>
      <c r="K20" s="3">
        <f>SUM(K7:K12)</f>
        <v>19106</v>
      </c>
      <c r="L20" s="36" t="s">
        <v>28</v>
      </c>
      <c r="M20" s="37">
        <f>K20/'2009'!K20</f>
        <v>1.515026564110697</v>
      </c>
    </row>
    <row r="21" spans="1:13" ht="12.75">
      <c r="A21" s="12" t="s">
        <v>24</v>
      </c>
      <c r="B21" s="3">
        <f>SUM(B13:B18)</f>
        <v>129422</v>
      </c>
      <c r="C21" s="36" t="s">
        <v>28</v>
      </c>
      <c r="D21" s="37">
        <f>B21/'2009'!B21</f>
        <v>1.0250922743041804</v>
      </c>
      <c r="E21" s="3">
        <f>SUM(E13:E18)</f>
        <v>89771</v>
      </c>
      <c r="F21" s="36" t="s">
        <v>28</v>
      </c>
      <c r="G21" s="37">
        <f>E21/'2009'!E21</f>
        <v>1.1760444368752703</v>
      </c>
      <c r="H21" s="3">
        <f>SUM(H13:H18)</f>
        <v>219193</v>
      </c>
      <c r="I21" s="36" t="s">
        <v>28</v>
      </c>
      <c r="J21" s="37">
        <f>H21/'2009'!H21</f>
        <v>1.0819697216504514</v>
      </c>
      <c r="K21" s="3">
        <f>SUM(K13:K18)</f>
        <v>18190</v>
      </c>
      <c r="L21" s="36" t="s">
        <v>28</v>
      </c>
      <c r="M21" s="37">
        <f>K21/'2009'!K21</f>
        <v>1.0012660318159299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9" sqref="B19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77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79</v>
      </c>
      <c r="B4" s="24">
        <v>298480</v>
      </c>
      <c r="C4" s="27" t="s">
        <v>29</v>
      </c>
      <c r="D4" s="27">
        <v>0.8939551405116102</v>
      </c>
      <c r="E4" s="24">
        <v>185424</v>
      </c>
      <c r="F4" s="27" t="s">
        <v>29</v>
      </c>
      <c r="G4" s="27">
        <v>0.9432591643011934</v>
      </c>
      <c r="H4" s="24">
        <v>483904</v>
      </c>
      <c r="I4" s="27" t="s">
        <v>29</v>
      </c>
      <c r="J4" s="27">
        <v>0.9122260658101854</v>
      </c>
      <c r="K4" s="24">
        <v>45517</v>
      </c>
      <c r="L4" s="27" t="s">
        <v>29</v>
      </c>
      <c r="M4" s="27">
        <v>0.9240341866460952</v>
      </c>
    </row>
    <row r="5" spans="1:13" ht="12.75">
      <c r="A5" s="29" t="s">
        <v>23</v>
      </c>
      <c r="B5" s="24">
        <v>156458</v>
      </c>
      <c r="C5" s="27" t="s">
        <v>29</v>
      </c>
      <c r="D5" s="27">
        <v>0.9334423138878614</v>
      </c>
      <c r="E5" s="24">
        <v>101860</v>
      </c>
      <c r="F5" s="27" t="s">
        <v>29</v>
      </c>
      <c r="G5" s="27">
        <v>1.0977121119049928</v>
      </c>
      <c r="H5" s="24">
        <v>258318</v>
      </c>
      <c r="I5" s="27" t="s">
        <v>29</v>
      </c>
      <c r="J5" s="27">
        <v>0.9919779422212153</v>
      </c>
      <c r="K5" s="24">
        <v>25297</v>
      </c>
      <c r="L5" s="27" t="s">
        <v>29</v>
      </c>
      <c r="M5" s="27">
        <v>0.9812645461598138</v>
      </c>
    </row>
    <row r="6" spans="1:13" ht="13.5" thickBot="1">
      <c r="A6" s="6" t="s">
        <v>24</v>
      </c>
      <c r="B6" s="30">
        <v>142022</v>
      </c>
      <c r="C6" s="31" t="s">
        <v>29</v>
      </c>
      <c r="D6" s="31">
        <v>0.8541495011216493</v>
      </c>
      <c r="E6" s="30">
        <v>83564</v>
      </c>
      <c r="F6" s="31" t="s">
        <v>29</v>
      </c>
      <c r="G6" s="31">
        <v>0.8051645228115817</v>
      </c>
      <c r="H6" s="30">
        <v>225586</v>
      </c>
      <c r="I6" s="31" t="s">
        <v>29</v>
      </c>
      <c r="J6" s="31">
        <v>0.8353242636766917</v>
      </c>
      <c r="K6" s="30">
        <v>20220</v>
      </c>
      <c r="L6" s="31" t="s">
        <v>29</v>
      </c>
      <c r="M6" s="31">
        <v>0.8611951105242983</v>
      </c>
    </row>
    <row r="7" spans="1:13" ht="13.5" thickTop="1">
      <c r="A7" s="9">
        <v>39814</v>
      </c>
      <c r="B7" s="10">
        <v>15170</v>
      </c>
      <c r="C7" s="34">
        <f>B7/'2008'!B18</f>
        <v>0.9205655682990472</v>
      </c>
      <c r="D7" s="35">
        <f>B7/'2008'!B7</f>
        <v>0.5607303910697125</v>
      </c>
      <c r="E7" s="10">
        <v>6779</v>
      </c>
      <c r="F7" s="34">
        <f>E7/'2008'!E18</f>
        <v>0.8262035344302254</v>
      </c>
      <c r="G7" s="35">
        <f>E7/'2008'!E7</f>
        <v>0.40341585336824565</v>
      </c>
      <c r="H7" s="10">
        <v>21949</v>
      </c>
      <c r="I7" s="34">
        <f>H7/'2008'!H18</f>
        <v>0.8891994814454708</v>
      </c>
      <c r="J7" s="35">
        <f>H7/'2008'!H7</f>
        <v>0.5004560171462447</v>
      </c>
      <c r="K7" s="10">
        <v>1843</v>
      </c>
      <c r="L7" s="34">
        <f>K7/'2008'!K18</f>
        <v>0.7339705296694544</v>
      </c>
      <c r="M7" s="35">
        <f>K7/'2008'!K7</f>
        <v>0.43985680190930787</v>
      </c>
    </row>
    <row r="8" spans="1:13" ht="12.75">
      <c r="A8" s="12" t="s">
        <v>11</v>
      </c>
      <c r="B8" s="3">
        <v>13377</v>
      </c>
      <c r="C8" s="36">
        <f aca="true" t="shared" si="0" ref="C8:C15">B8/B7</f>
        <v>0.8818061964403427</v>
      </c>
      <c r="D8" s="37">
        <f>B8/'2008'!B8</f>
        <v>0.5048496056157301</v>
      </c>
      <c r="E8" s="25">
        <v>6582</v>
      </c>
      <c r="F8" s="36">
        <f aca="true" t="shared" si="1" ref="F8:F16">E8/E7</f>
        <v>0.9709396666174952</v>
      </c>
      <c r="G8" s="37">
        <f>E8/'2008'!E8</f>
        <v>0.35742601140374697</v>
      </c>
      <c r="H8" s="3">
        <v>19959</v>
      </c>
      <c r="I8" s="36">
        <f aca="true" t="shared" si="2" ref="I8:I16">H8/H7</f>
        <v>0.909335277233587</v>
      </c>
      <c r="J8" s="37">
        <f>H8/'2008'!H8</f>
        <v>0.44440238688991807</v>
      </c>
      <c r="K8" s="3">
        <v>1584</v>
      </c>
      <c r="L8" s="36">
        <f aca="true" t="shared" si="3" ref="L8:L16">K8/K7</f>
        <v>0.8594682582745523</v>
      </c>
      <c r="M8" s="37">
        <f>K8/'2008'!K8</f>
        <v>0.36422166015175905</v>
      </c>
    </row>
    <row r="9" spans="1:13" ht="12.75">
      <c r="A9" s="12" t="s">
        <v>12</v>
      </c>
      <c r="B9" s="3">
        <v>14476</v>
      </c>
      <c r="C9" s="36">
        <f t="shared" si="0"/>
        <v>1.0821559392987965</v>
      </c>
      <c r="D9" s="37">
        <f>B9/'2008'!B9</f>
        <v>0.5338348637386141</v>
      </c>
      <c r="E9" s="3">
        <v>8854</v>
      </c>
      <c r="F9" s="36">
        <f t="shared" si="1"/>
        <v>1.3451838347006988</v>
      </c>
      <c r="G9" s="37">
        <f>E9/'2008'!E9</f>
        <v>0.5191135084427767</v>
      </c>
      <c r="H9" s="3">
        <v>23330</v>
      </c>
      <c r="I9" s="36">
        <f t="shared" si="2"/>
        <v>1.168896237286437</v>
      </c>
      <c r="J9" s="37">
        <f>H9/'2008'!H9</f>
        <v>0.5281506802798089</v>
      </c>
      <c r="K9" s="3">
        <v>1864</v>
      </c>
      <c r="L9" s="36">
        <f t="shared" si="3"/>
        <v>1.1767676767676767</v>
      </c>
      <c r="M9" s="37">
        <f>K9/'2008'!K9</f>
        <v>0.4430710720228191</v>
      </c>
    </row>
    <row r="10" spans="1:13" ht="12.75">
      <c r="A10" s="12" t="s">
        <v>13</v>
      </c>
      <c r="B10" s="3">
        <v>16271</v>
      </c>
      <c r="C10" s="36">
        <f t="shared" si="0"/>
        <v>1.1239983420834485</v>
      </c>
      <c r="D10" s="37">
        <f>B10/'2008'!B10</f>
        <v>0.6577064553943167</v>
      </c>
      <c r="E10" s="3">
        <v>9179</v>
      </c>
      <c r="F10" s="36">
        <f t="shared" si="1"/>
        <v>1.0367065733002032</v>
      </c>
      <c r="G10" s="37">
        <f>E10/'2008'!E10</f>
        <v>0.5675157660442686</v>
      </c>
      <c r="H10" s="3">
        <v>25450</v>
      </c>
      <c r="I10" s="36">
        <f t="shared" si="2"/>
        <v>1.090870124303472</v>
      </c>
      <c r="J10" s="37">
        <f>H10/'2008'!H10</f>
        <v>0.6220516706181409</v>
      </c>
      <c r="K10" s="3">
        <v>2144</v>
      </c>
      <c r="L10" s="36">
        <f t="shared" si="3"/>
        <v>1.150214592274678</v>
      </c>
      <c r="M10" s="37">
        <f>K10/'2008'!K10</f>
        <v>0.5087802562885619</v>
      </c>
    </row>
    <row r="11" spans="1:13" ht="12.75">
      <c r="A11" s="12" t="s">
        <v>14</v>
      </c>
      <c r="B11" s="3">
        <v>17204</v>
      </c>
      <c r="C11" s="36">
        <f t="shared" si="0"/>
        <v>1.0573412820355232</v>
      </c>
      <c r="D11" s="37">
        <f>B11/'2008'!B11</f>
        <v>0.7091800981079187</v>
      </c>
      <c r="E11" s="3">
        <v>10843</v>
      </c>
      <c r="F11" s="36">
        <f t="shared" si="1"/>
        <v>1.1812833642008933</v>
      </c>
      <c r="G11" s="37">
        <f>E11/'2008'!E11</f>
        <v>0.6870485363071854</v>
      </c>
      <c r="H11" s="3">
        <v>28047</v>
      </c>
      <c r="I11" s="36">
        <f t="shared" si="2"/>
        <v>1.1020432220039293</v>
      </c>
      <c r="J11" s="37">
        <f>H11/'2008'!H11</f>
        <v>0.7004570315426688</v>
      </c>
      <c r="K11" s="3">
        <v>2166</v>
      </c>
      <c r="L11" s="36">
        <f t="shared" si="3"/>
        <v>1.0102611940298507</v>
      </c>
      <c r="M11" s="37">
        <f>K11/'2008'!K11</f>
        <v>0.554531490015361</v>
      </c>
    </row>
    <row r="12" spans="1:13" ht="12.75">
      <c r="A12" s="12" t="s">
        <v>15</v>
      </c>
      <c r="B12" s="3">
        <v>20751</v>
      </c>
      <c r="C12" s="36">
        <f t="shared" si="0"/>
        <v>1.206172983027203</v>
      </c>
      <c r="D12" s="37">
        <f>B12/'2008'!B12</f>
        <v>0.7745222454464019</v>
      </c>
      <c r="E12" s="3">
        <v>12119</v>
      </c>
      <c r="F12" s="36">
        <f t="shared" si="1"/>
        <v>1.1176796089643088</v>
      </c>
      <c r="G12" s="37">
        <f>E12/'2008'!E12</f>
        <v>0.6874468205797266</v>
      </c>
      <c r="H12" s="3">
        <v>32870</v>
      </c>
      <c r="I12" s="36">
        <f t="shared" si="2"/>
        <v>1.171961350590081</v>
      </c>
      <c r="J12" s="37">
        <f>H12/'2008'!H12</f>
        <v>0.7399653317124784</v>
      </c>
      <c r="K12" s="3">
        <v>3010</v>
      </c>
      <c r="L12" s="36">
        <f t="shared" si="3"/>
        <v>1.3896583564173592</v>
      </c>
      <c r="M12" s="37">
        <f>K12/'2008'!K12</f>
        <v>0.6793048973143759</v>
      </c>
    </row>
    <row r="13" spans="1:13" ht="12.75">
      <c r="A13" s="12" t="s">
        <v>16</v>
      </c>
      <c r="B13" s="3">
        <v>20697</v>
      </c>
      <c r="C13" s="36">
        <f t="shared" si="0"/>
        <v>0.9973977157727338</v>
      </c>
      <c r="D13" s="37">
        <f>B13/'2008'!B13</f>
        <v>0.6689831275454134</v>
      </c>
      <c r="E13" s="3">
        <v>11912</v>
      </c>
      <c r="F13" s="36">
        <f t="shared" si="1"/>
        <v>0.9829193827873587</v>
      </c>
      <c r="G13" s="37">
        <f>E13/'2008'!E13</f>
        <v>0.6675633266083838</v>
      </c>
      <c r="H13" s="3">
        <v>32609</v>
      </c>
      <c r="I13" s="36">
        <f t="shared" si="2"/>
        <v>0.9920596288408884</v>
      </c>
      <c r="J13" s="37">
        <f>H13/'2008'!H13</f>
        <v>0.6684637776228937</v>
      </c>
      <c r="K13" s="3">
        <v>3061</v>
      </c>
      <c r="L13" s="36">
        <f t="shared" si="3"/>
        <v>1.0169435215946845</v>
      </c>
      <c r="M13" s="37">
        <f>K13/'2008'!K13</f>
        <v>0.7351104707012488</v>
      </c>
    </row>
    <row r="14" spans="1:13" ht="12.75">
      <c r="A14" s="12" t="s">
        <v>17</v>
      </c>
      <c r="B14" s="3">
        <v>18751</v>
      </c>
      <c r="C14" s="36">
        <f t="shared" si="0"/>
        <v>0.9059767116007151</v>
      </c>
      <c r="D14" s="37">
        <f>B14/'2008'!B14</f>
        <v>0.8350850627950477</v>
      </c>
      <c r="E14" s="3">
        <v>12737</v>
      </c>
      <c r="F14" s="36">
        <f t="shared" si="1"/>
        <v>1.069257891202149</v>
      </c>
      <c r="G14" s="37">
        <f>E14/'2008'!E14</f>
        <v>0.8223255213377235</v>
      </c>
      <c r="H14" s="3">
        <v>31488</v>
      </c>
      <c r="I14" s="36">
        <f t="shared" si="2"/>
        <v>0.9656229875187832</v>
      </c>
      <c r="J14" s="37">
        <f>H14/'2008'!H14</f>
        <v>0.829876393537675</v>
      </c>
      <c r="K14" s="3">
        <v>2644</v>
      </c>
      <c r="L14" s="36">
        <f t="shared" si="3"/>
        <v>0.8637700098007187</v>
      </c>
      <c r="M14" s="37">
        <f>K14/'2008'!K14</f>
        <v>0.8291000313577924</v>
      </c>
    </row>
    <row r="15" spans="1:13" ht="12.75">
      <c r="A15" s="12" t="s">
        <v>18</v>
      </c>
      <c r="B15" s="3">
        <v>22319</v>
      </c>
      <c r="C15" s="36">
        <f t="shared" si="0"/>
        <v>1.1902831848968054</v>
      </c>
      <c r="D15" s="37">
        <f>B15/'2008'!B15</f>
        <v>0.8510906040268457</v>
      </c>
      <c r="E15" s="3">
        <v>12689</v>
      </c>
      <c r="F15" s="36">
        <f t="shared" si="1"/>
        <v>0.9962314516762188</v>
      </c>
      <c r="G15" s="37">
        <f>E15/'2008'!E15</f>
        <v>0.811524686620619</v>
      </c>
      <c r="H15" s="3">
        <v>35008</v>
      </c>
      <c r="I15" s="36">
        <f t="shared" si="2"/>
        <v>1.1117886178861789</v>
      </c>
      <c r="J15" s="37">
        <f>H15/'2008'!H15</f>
        <v>0.8363115145723842</v>
      </c>
      <c r="K15" s="3">
        <v>3044</v>
      </c>
      <c r="L15" s="36">
        <f t="shared" si="3"/>
        <v>1.151285930408472</v>
      </c>
      <c r="M15" s="37">
        <f>K15/'2008'!K15</f>
        <v>0.7801127626858022</v>
      </c>
    </row>
    <row r="16" spans="1:13" ht="12.75">
      <c r="A16" s="12" t="s">
        <v>19</v>
      </c>
      <c r="B16" s="3">
        <v>23634</v>
      </c>
      <c r="C16" s="36">
        <f>B16/B15</f>
        <v>1.0589184103230431</v>
      </c>
      <c r="D16" s="37">
        <f>B16/'2008'!B16</f>
        <v>0.9503779958179186</v>
      </c>
      <c r="E16" s="3">
        <v>14123</v>
      </c>
      <c r="F16" s="36">
        <f t="shared" si="1"/>
        <v>1.1130112696035936</v>
      </c>
      <c r="G16" s="37">
        <f>E16/'2008'!E16</f>
        <v>0.8905353427076108</v>
      </c>
      <c r="H16" s="3">
        <v>37757</v>
      </c>
      <c r="I16" s="36">
        <f t="shared" si="2"/>
        <v>1.0785249085923219</v>
      </c>
      <c r="J16" s="37">
        <f>H16/'2008'!H16</f>
        <v>0.9270754045227981</v>
      </c>
      <c r="K16" s="3">
        <v>3272</v>
      </c>
      <c r="L16" s="36">
        <f t="shared" si="3"/>
        <v>1.0749014454664914</v>
      </c>
      <c r="M16" s="37">
        <f>K16/'2008'!K16</f>
        <v>0.9180695847362514</v>
      </c>
    </row>
    <row r="17" spans="1:13" ht="12.75">
      <c r="A17" s="12" t="s">
        <v>20</v>
      </c>
      <c r="B17" s="3">
        <v>21292</v>
      </c>
      <c r="C17" s="36">
        <f>B17/B16</f>
        <v>0.9009054751629009</v>
      </c>
      <c r="D17" s="37">
        <f>B17/'2008'!B17</f>
        <v>1.0110641530936892</v>
      </c>
      <c r="E17" s="3">
        <v>12811</v>
      </c>
      <c r="F17" s="36">
        <f>E17/E16</f>
        <v>0.9071018905331728</v>
      </c>
      <c r="G17" s="37">
        <f>E17/'2008'!E17</f>
        <v>1.2165036558731364</v>
      </c>
      <c r="H17" s="3">
        <v>34103</v>
      </c>
      <c r="I17" s="36">
        <f>H17/H16</f>
        <v>0.9032232433720899</v>
      </c>
      <c r="J17" s="37">
        <f>H17/'2008'!H17</f>
        <v>1.0795504906616018</v>
      </c>
      <c r="K17" s="3">
        <v>3302</v>
      </c>
      <c r="L17" s="36">
        <f>K17/K16</f>
        <v>1.0091687041564792</v>
      </c>
      <c r="M17" s="37">
        <f>K17/'2008'!K17</f>
        <v>1.142560553633218</v>
      </c>
    </row>
    <row r="18" spans="1:13" ht="13.5" thickBot="1">
      <c r="A18" s="13" t="s">
        <v>21</v>
      </c>
      <c r="B18" s="7">
        <v>19561</v>
      </c>
      <c r="C18" s="36">
        <f>B18/B17</f>
        <v>0.9187018598534661</v>
      </c>
      <c r="D18" s="37">
        <f>B18/'2008'!B18</f>
        <v>1.1870259117664907</v>
      </c>
      <c r="E18" s="7">
        <v>12061</v>
      </c>
      <c r="F18" s="36">
        <f>E18/E17</f>
        <v>0.9414565607680899</v>
      </c>
      <c r="G18" s="37">
        <f>E18/'2008'!E18</f>
        <v>1.4699573430834856</v>
      </c>
      <c r="H18" s="7">
        <v>31622</v>
      </c>
      <c r="I18" s="36">
        <f>H18/H17</f>
        <v>0.9272498020701991</v>
      </c>
      <c r="J18" s="37">
        <f>H18/'2008'!H18</f>
        <v>1.2810727596823854</v>
      </c>
      <c r="K18" s="7">
        <v>2844</v>
      </c>
      <c r="L18" s="36">
        <f>K18/K17</f>
        <v>0.8612961841308298</v>
      </c>
      <c r="M18" s="37">
        <f>K18/'2008'!K18</f>
        <v>1.1326164874551972</v>
      </c>
    </row>
    <row r="19" spans="1:13" ht="13.5" thickTop="1">
      <c r="A19" s="16" t="s">
        <v>78</v>
      </c>
      <c r="B19" s="18">
        <f>SUM(B7:B18)</f>
        <v>223503</v>
      </c>
      <c r="C19" s="40" t="s">
        <v>63</v>
      </c>
      <c r="D19" s="41">
        <f>B19/'2008'!B19</f>
        <v>0.7488039399624765</v>
      </c>
      <c r="E19" s="18">
        <f>SUM(E7:E18)</f>
        <v>130689</v>
      </c>
      <c r="F19" s="40" t="s">
        <v>63</v>
      </c>
      <c r="G19" s="41">
        <f>E19/'2008'!E19</f>
        <v>0.7048116748640952</v>
      </c>
      <c r="H19" s="18">
        <f>SUM(H7:H18)</f>
        <v>354192</v>
      </c>
      <c r="I19" s="40" t="s">
        <v>63</v>
      </c>
      <c r="J19" s="41">
        <f>H19/'2008'!H19</f>
        <v>0.7319468324295728</v>
      </c>
      <c r="K19" s="18">
        <f>SUM(K7:K18)</f>
        <v>30778</v>
      </c>
      <c r="L19" s="40" t="s">
        <v>63</v>
      </c>
      <c r="M19" s="41">
        <f>K19/'2008'!K19</f>
        <v>0.6761869191730562</v>
      </c>
    </row>
    <row r="20" spans="1:13" ht="12.75">
      <c r="A20" s="17" t="s">
        <v>23</v>
      </c>
      <c r="B20" s="3">
        <f>SUM(B7:B12)</f>
        <v>97249</v>
      </c>
      <c r="C20" s="36" t="s">
        <v>28</v>
      </c>
      <c r="D20" s="37">
        <f>B20/'2008'!B20</f>
        <v>0.6215661711130144</v>
      </c>
      <c r="E20" s="3">
        <f>SUM(E7:E12)</f>
        <v>54356</v>
      </c>
      <c r="F20" s="36" t="s">
        <v>28</v>
      </c>
      <c r="G20" s="37">
        <f>E20/'2008'!E20</f>
        <v>0.5336344001570783</v>
      </c>
      <c r="H20" s="3">
        <f>SUM(H7:H12)</f>
        <v>151605</v>
      </c>
      <c r="I20" s="36" t="s">
        <v>28</v>
      </c>
      <c r="J20" s="37">
        <f>H20/'2008'!H20</f>
        <v>0.5868928994495157</v>
      </c>
      <c r="K20" s="3">
        <f>SUM(K7:K12)</f>
        <v>12611</v>
      </c>
      <c r="L20" s="36" t="s">
        <v>28</v>
      </c>
      <c r="M20" s="37">
        <f>K20/'2008'!K20</f>
        <v>0.4985176107838874</v>
      </c>
    </row>
    <row r="21" spans="1:13" ht="12.75">
      <c r="A21" s="12" t="s">
        <v>24</v>
      </c>
      <c r="B21" s="3">
        <f>SUM(B13:B18)</f>
        <v>126254</v>
      </c>
      <c r="C21" s="36" t="s">
        <v>63</v>
      </c>
      <c r="D21" s="37">
        <f>B21/'2008'!B21</f>
        <v>0.8889749475433384</v>
      </c>
      <c r="E21" s="3">
        <f>SUM(E13:E18)</f>
        <v>76333</v>
      </c>
      <c r="F21" s="36" t="s">
        <v>63</v>
      </c>
      <c r="G21" s="37">
        <f>E21/'2008'!E21</f>
        <v>0.9134675218993825</v>
      </c>
      <c r="H21" s="3">
        <f>SUM(H13:H18)</f>
        <v>202587</v>
      </c>
      <c r="I21" s="36" t="s">
        <v>63</v>
      </c>
      <c r="J21" s="37">
        <f>H21/'2008'!H21</f>
        <v>0.8980477511902334</v>
      </c>
      <c r="K21" s="3">
        <f>SUM(K13:K18)</f>
        <v>18167</v>
      </c>
      <c r="L21" s="36" t="s">
        <v>63</v>
      </c>
      <c r="M21" s="37">
        <f>K21/'2008'!K21</f>
        <v>0.8984668644906033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9" sqref="B19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75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73</v>
      </c>
      <c r="B4" s="24">
        <v>333887</v>
      </c>
      <c r="C4" s="27" t="s">
        <v>29</v>
      </c>
      <c r="D4" s="27">
        <v>0.9986510656880163</v>
      </c>
      <c r="E4" s="24">
        <v>196578</v>
      </c>
      <c r="F4" s="27" t="s">
        <v>29</v>
      </c>
      <c r="G4" s="27">
        <v>1.0899262027400907</v>
      </c>
      <c r="H4" s="24">
        <v>530465</v>
      </c>
      <c r="I4" s="27" t="s">
        <v>29</v>
      </c>
      <c r="J4" s="27">
        <v>1.0306355001097733</v>
      </c>
      <c r="K4" s="24">
        <v>49259</v>
      </c>
      <c r="L4" s="27" t="s">
        <v>29</v>
      </c>
      <c r="M4" s="27">
        <v>0.9990265073924595</v>
      </c>
    </row>
    <row r="5" spans="1:13" ht="12.75">
      <c r="A5" s="29" t="s">
        <v>23</v>
      </c>
      <c r="B5" s="24">
        <v>167614</v>
      </c>
      <c r="C5" s="27" t="s">
        <v>29</v>
      </c>
      <c r="D5" s="27">
        <v>1.026153714292711</v>
      </c>
      <c r="E5" s="24">
        <v>92793</v>
      </c>
      <c r="F5" s="27" t="s">
        <v>29</v>
      </c>
      <c r="G5" s="27">
        <v>1.0650681786878473</v>
      </c>
      <c r="H5" s="24">
        <v>260407</v>
      </c>
      <c r="I5" s="27" t="s">
        <v>29</v>
      </c>
      <c r="J5" s="27">
        <v>1.039690017806808</v>
      </c>
      <c r="K5" s="24">
        <v>25780</v>
      </c>
      <c r="L5" s="27" t="s">
        <v>29</v>
      </c>
      <c r="M5" s="27">
        <v>1.0273781532698363</v>
      </c>
    </row>
    <row r="6" spans="1:13" ht="13.5" thickBot="1">
      <c r="A6" s="6" t="s">
        <v>24</v>
      </c>
      <c r="B6" s="30">
        <v>166273</v>
      </c>
      <c r="C6" s="31" t="s">
        <v>29</v>
      </c>
      <c r="D6" s="31">
        <v>0.9723794708648156</v>
      </c>
      <c r="E6" s="30">
        <v>103785</v>
      </c>
      <c r="F6" s="31" t="s">
        <v>29</v>
      </c>
      <c r="G6" s="31">
        <v>1.1131549310881106</v>
      </c>
      <c r="H6" s="30">
        <v>270058</v>
      </c>
      <c r="I6" s="31" t="s">
        <v>29</v>
      </c>
      <c r="J6" s="31">
        <v>1.022052673607563</v>
      </c>
      <c r="K6" s="30">
        <v>23479</v>
      </c>
      <c r="L6" s="31" t="s">
        <v>29</v>
      </c>
      <c r="M6" s="31">
        <v>0.9696456595358057</v>
      </c>
    </row>
    <row r="7" spans="1:13" ht="13.5" thickTop="1">
      <c r="A7" s="9">
        <v>39448</v>
      </c>
      <c r="B7" s="10">
        <v>27054</v>
      </c>
      <c r="C7" s="34">
        <v>0.9908438324055083</v>
      </c>
      <c r="D7" s="35">
        <v>0.9923339324359022</v>
      </c>
      <c r="E7" s="10">
        <v>16804</v>
      </c>
      <c r="F7" s="34">
        <v>0.9529858787500709</v>
      </c>
      <c r="G7" s="35">
        <v>1.1402592115084482</v>
      </c>
      <c r="H7" s="10">
        <v>43858</v>
      </c>
      <c r="I7" s="34">
        <v>0.9759886062710016</v>
      </c>
      <c r="J7" s="35">
        <v>1.0442380952380952</v>
      </c>
      <c r="K7" s="10">
        <v>4190</v>
      </c>
      <c r="L7" s="34">
        <v>1.1137692716640084</v>
      </c>
      <c r="M7" s="35">
        <v>0.9424201529464687</v>
      </c>
    </row>
    <row r="8" spans="1:13" ht="12.75">
      <c r="A8" s="12" t="s">
        <v>11</v>
      </c>
      <c r="B8" s="3">
        <v>26497</v>
      </c>
      <c r="C8" s="36">
        <v>0.9794115472758187</v>
      </c>
      <c r="D8" s="37">
        <v>0.9560871761564552</v>
      </c>
      <c r="E8" s="25">
        <v>18415</v>
      </c>
      <c r="F8" s="36">
        <v>1.0958700309450131</v>
      </c>
      <c r="G8" s="37">
        <v>1.2618199259969851</v>
      </c>
      <c r="H8" s="3">
        <v>44912</v>
      </c>
      <c r="I8" s="36">
        <v>1.0240321036070956</v>
      </c>
      <c r="J8" s="37">
        <v>1.0615486432825942</v>
      </c>
      <c r="K8" s="3">
        <v>4349</v>
      </c>
      <c r="L8" s="36">
        <v>1.0379474940334128</v>
      </c>
      <c r="M8" s="37">
        <v>1.006712962962963</v>
      </c>
    </row>
    <row r="9" spans="1:13" ht="12.75">
      <c r="A9" s="12" t="s">
        <v>12</v>
      </c>
      <c r="B9" s="3">
        <v>27117</v>
      </c>
      <c r="C9" s="36">
        <v>1.0233988753443786</v>
      </c>
      <c r="D9" s="37">
        <v>0.9205621753742743</v>
      </c>
      <c r="E9" s="3">
        <v>17056</v>
      </c>
      <c r="F9" s="36">
        <v>0.9262014661960358</v>
      </c>
      <c r="G9" s="37">
        <v>0.9706351012975187</v>
      </c>
      <c r="H9" s="3">
        <v>44173</v>
      </c>
      <c r="I9" s="36">
        <v>0.9835456002850018</v>
      </c>
      <c r="J9" s="37">
        <v>0.9392715133215676</v>
      </c>
      <c r="K9" s="3">
        <v>4207</v>
      </c>
      <c r="L9" s="36">
        <v>0.9673488158197286</v>
      </c>
      <c r="M9" s="37">
        <v>0.890747406309549</v>
      </c>
    </row>
    <row r="10" spans="1:13" ht="12.75">
      <c r="A10" s="12" t="s">
        <v>13</v>
      </c>
      <c r="B10" s="3">
        <v>24739</v>
      </c>
      <c r="C10" s="36">
        <v>0.9123059335472213</v>
      </c>
      <c r="D10" s="37">
        <v>0.9258954302181968</v>
      </c>
      <c r="E10" s="3">
        <v>16174</v>
      </c>
      <c r="F10" s="36">
        <v>0.9482879924953096</v>
      </c>
      <c r="G10" s="37">
        <v>1.0322292424532515</v>
      </c>
      <c r="H10" s="3">
        <v>40913</v>
      </c>
      <c r="I10" s="36">
        <v>0.9261992619926199</v>
      </c>
      <c r="J10" s="37">
        <v>0.9652024157780504</v>
      </c>
      <c r="K10" s="3">
        <v>4214</v>
      </c>
      <c r="L10" s="36">
        <v>1.0016638935108153</v>
      </c>
      <c r="M10" s="37">
        <v>1.0976816879395677</v>
      </c>
    </row>
    <row r="11" spans="1:13" ht="12.75">
      <c r="A11" s="12" t="s">
        <v>14</v>
      </c>
      <c r="B11" s="3">
        <v>24259</v>
      </c>
      <c r="C11" s="36">
        <v>0.9805974372448361</v>
      </c>
      <c r="D11" s="37">
        <v>0.9005828414448528</v>
      </c>
      <c r="E11" s="3">
        <v>15782</v>
      </c>
      <c r="F11" s="36">
        <v>0.9757635711635959</v>
      </c>
      <c r="G11" s="37">
        <v>1.0798494697228875</v>
      </c>
      <c r="H11" s="3">
        <v>40041</v>
      </c>
      <c r="I11" s="36">
        <v>0.9786864810695867</v>
      </c>
      <c r="J11" s="37">
        <v>0.9636359260685406</v>
      </c>
      <c r="K11" s="3">
        <v>3906</v>
      </c>
      <c r="L11" s="36">
        <v>0.9269102990033222</v>
      </c>
      <c r="M11" s="37">
        <v>0.8956661316211878</v>
      </c>
    </row>
    <row r="12" spans="1:13" ht="12.75">
      <c r="A12" s="12" t="s">
        <v>15</v>
      </c>
      <c r="B12" s="3">
        <v>26792</v>
      </c>
      <c r="C12" s="36">
        <v>1.1044148563419762</v>
      </c>
      <c r="D12" s="37">
        <v>0.9074651131283024</v>
      </c>
      <c r="E12" s="3">
        <v>17629</v>
      </c>
      <c r="F12" s="36">
        <v>1.1170320618426055</v>
      </c>
      <c r="G12" s="37">
        <v>1.1296296296296295</v>
      </c>
      <c r="H12" s="3">
        <v>44421</v>
      </c>
      <c r="I12" s="36">
        <v>1.1093878774256387</v>
      </c>
      <c r="J12" s="37">
        <v>0.984289829381786</v>
      </c>
      <c r="K12" s="3">
        <v>4431</v>
      </c>
      <c r="L12" s="36">
        <v>1.1344086021505377</v>
      </c>
      <c r="M12" s="37">
        <v>1.0831092642385725</v>
      </c>
    </row>
    <row r="13" spans="1:13" ht="12.75">
      <c r="A13" s="12" t="s">
        <v>16</v>
      </c>
      <c r="B13" s="3">
        <v>30938</v>
      </c>
      <c r="C13" s="36">
        <v>1.154747685876381</v>
      </c>
      <c r="D13" s="37">
        <v>1.0975203093405228</v>
      </c>
      <c r="E13" s="3">
        <v>17844</v>
      </c>
      <c r="F13" s="36">
        <v>1.012195813716036</v>
      </c>
      <c r="G13" s="37">
        <v>1.193977919036467</v>
      </c>
      <c r="H13" s="3">
        <v>48782</v>
      </c>
      <c r="I13" s="36">
        <v>1.0981742869363589</v>
      </c>
      <c r="J13" s="37">
        <v>1.1309407891686372</v>
      </c>
      <c r="K13" s="3">
        <v>4164</v>
      </c>
      <c r="L13" s="36">
        <v>0.939742721733243</v>
      </c>
      <c r="M13" s="37">
        <v>1.0515151515151515</v>
      </c>
    </row>
    <row r="14" spans="1:13" ht="12.75">
      <c r="A14" s="12" t="s">
        <v>17</v>
      </c>
      <c r="B14" s="3">
        <v>22454</v>
      </c>
      <c r="C14" s="36">
        <v>0.7257741289029672</v>
      </c>
      <c r="D14" s="37">
        <v>0.9113564412695836</v>
      </c>
      <c r="E14" s="3">
        <v>15489</v>
      </c>
      <c r="F14" s="36">
        <v>0.8680228648285138</v>
      </c>
      <c r="G14" s="37">
        <v>0.9734162895927602</v>
      </c>
      <c r="H14" s="3">
        <v>37943</v>
      </c>
      <c r="I14" s="36">
        <v>0.7778073879709729</v>
      </c>
      <c r="J14" s="37">
        <v>0.9357090012330456</v>
      </c>
      <c r="K14" s="3">
        <v>3189</v>
      </c>
      <c r="L14" s="36">
        <v>0.765850144092219</v>
      </c>
      <c r="M14" s="37">
        <v>0.903655426466421</v>
      </c>
    </row>
    <row r="15" spans="1:13" ht="12.75">
      <c r="A15" s="12" t="s">
        <v>18</v>
      </c>
      <c r="B15" s="3">
        <v>26224</v>
      </c>
      <c r="C15" s="36">
        <v>1.1678988153558385</v>
      </c>
      <c r="D15" s="37">
        <v>0.9681039574719433</v>
      </c>
      <c r="E15" s="3">
        <v>15636</v>
      </c>
      <c r="F15" s="36">
        <v>1.0094906062366842</v>
      </c>
      <c r="G15" s="37">
        <v>0.8575659518455547</v>
      </c>
      <c r="H15" s="3">
        <v>41860</v>
      </c>
      <c r="I15" s="36">
        <v>1.1032337980655194</v>
      </c>
      <c r="J15" s="37">
        <v>0.9236336356214558</v>
      </c>
      <c r="K15" s="3">
        <v>3902</v>
      </c>
      <c r="L15" s="36">
        <v>1.2235810598933836</v>
      </c>
      <c r="M15" s="37">
        <v>1.0225366876310273</v>
      </c>
    </row>
    <row r="16" spans="1:13" ht="12.75">
      <c r="A16" s="12" t="s">
        <v>19</v>
      </c>
      <c r="B16" s="3">
        <v>24868</v>
      </c>
      <c r="C16" s="36">
        <v>0.9482916412446614</v>
      </c>
      <c r="D16" s="37">
        <v>0.8570739272789937</v>
      </c>
      <c r="E16" s="3">
        <v>15859</v>
      </c>
      <c r="F16" s="36">
        <v>1.0142619595804554</v>
      </c>
      <c r="G16" s="37">
        <v>0.8756556788691955</v>
      </c>
      <c r="H16" s="3">
        <v>40727</v>
      </c>
      <c r="I16" s="36">
        <v>0.9729335881509794</v>
      </c>
      <c r="J16" s="37">
        <v>0.8642150829690617</v>
      </c>
      <c r="K16" s="3">
        <v>3564</v>
      </c>
      <c r="L16" s="36">
        <v>0.9133777549974372</v>
      </c>
      <c r="M16" s="37">
        <v>0.8665207877461707</v>
      </c>
    </row>
    <row r="17" spans="1:13" ht="12.75">
      <c r="A17" s="12" t="s">
        <v>20</v>
      </c>
      <c r="B17" s="3">
        <v>21059</v>
      </c>
      <c r="C17" s="36">
        <v>0.8468312691008525</v>
      </c>
      <c r="D17" s="37">
        <v>0.7010552947834482</v>
      </c>
      <c r="E17" s="3">
        <v>10531</v>
      </c>
      <c r="F17" s="36">
        <v>0.6640393467431742</v>
      </c>
      <c r="G17" s="37">
        <v>0.5556962693261569</v>
      </c>
      <c r="H17" s="3">
        <v>31590</v>
      </c>
      <c r="I17" s="36">
        <v>0.775652515530238</v>
      </c>
      <c r="J17" s="37">
        <v>0.6448254745866503</v>
      </c>
      <c r="K17" s="3">
        <v>2890</v>
      </c>
      <c r="L17" s="36">
        <v>0.8108866442199776</v>
      </c>
      <c r="M17" s="37">
        <v>0.6722493603163526</v>
      </c>
    </row>
    <row r="18" spans="1:13" ht="13.5" thickBot="1">
      <c r="A18" s="13" t="s">
        <v>21</v>
      </c>
      <c r="B18" s="7">
        <v>16479</v>
      </c>
      <c r="C18" s="38">
        <v>0.7825157889738354</v>
      </c>
      <c r="D18" s="39">
        <v>0.6035379431585116</v>
      </c>
      <c r="E18" s="7">
        <v>8205</v>
      </c>
      <c r="F18" s="38">
        <v>0.7791282879118793</v>
      </c>
      <c r="G18" s="39">
        <v>0.46532070549537796</v>
      </c>
      <c r="H18" s="7">
        <v>24684</v>
      </c>
      <c r="I18" s="38">
        <v>0.7813865147198481</v>
      </c>
      <c r="J18" s="39">
        <v>0.549302356632619</v>
      </c>
      <c r="K18" s="7">
        <v>2511</v>
      </c>
      <c r="L18" s="38">
        <v>0.8688581314878893</v>
      </c>
      <c r="M18" s="39">
        <v>0.6674641148325359</v>
      </c>
    </row>
    <row r="19" spans="1:13" ht="13.5" thickTop="1">
      <c r="A19" s="16" t="s">
        <v>74</v>
      </c>
      <c r="B19" s="18">
        <v>298480</v>
      </c>
      <c r="C19" s="40" t="s">
        <v>63</v>
      </c>
      <c r="D19" s="41">
        <v>0.8939551405116102</v>
      </c>
      <c r="E19" s="18">
        <v>185424</v>
      </c>
      <c r="F19" s="40" t="s">
        <v>63</v>
      </c>
      <c r="G19" s="41">
        <v>0.9432591643011934</v>
      </c>
      <c r="H19" s="18">
        <v>483904</v>
      </c>
      <c r="I19" s="40" t="s">
        <v>63</v>
      </c>
      <c r="J19" s="41">
        <v>0.9122260658101854</v>
      </c>
      <c r="K19" s="18">
        <v>45517</v>
      </c>
      <c r="L19" s="40" t="s">
        <v>63</v>
      </c>
      <c r="M19" s="41">
        <v>0.9240341866460952</v>
      </c>
    </row>
    <row r="20" spans="1:13" ht="12.75">
      <c r="A20" s="17" t="s">
        <v>23</v>
      </c>
      <c r="B20" s="3">
        <v>156458</v>
      </c>
      <c r="C20" s="36" t="s">
        <v>76</v>
      </c>
      <c r="D20" s="37">
        <v>0.9334423138878614</v>
      </c>
      <c r="E20" s="3">
        <v>101860</v>
      </c>
      <c r="F20" s="36" t="s">
        <v>76</v>
      </c>
      <c r="G20" s="37">
        <v>1.0977121119049928</v>
      </c>
      <c r="H20" s="3">
        <v>258318</v>
      </c>
      <c r="I20" s="36" t="s">
        <v>76</v>
      </c>
      <c r="J20" s="37">
        <v>0.9919779422212153</v>
      </c>
      <c r="K20" s="3">
        <v>25297</v>
      </c>
      <c r="L20" s="36" t="s">
        <v>76</v>
      </c>
      <c r="M20" s="37">
        <v>0.9812645461598138</v>
      </c>
    </row>
    <row r="21" spans="1:13" ht="12.75">
      <c r="A21" s="12" t="s">
        <v>24</v>
      </c>
      <c r="B21" s="3">
        <v>142022</v>
      </c>
      <c r="C21" s="36" t="s">
        <v>76</v>
      </c>
      <c r="D21" s="37">
        <v>0.8541495011216493</v>
      </c>
      <c r="E21" s="3">
        <v>83564</v>
      </c>
      <c r="F21" s="36" t="s">
        <v>76</v>
      </c>
      <c r="G21" s="37">
        <v>0.8051645228115817</v>
      </c>
      <c r="H21" s="3">
        <v>225586</v>
      </c>
      <c r="I21" s="36" t="s">
        <v>76</v>
      </c>
      <c r="J21" s="37">
        <v>0.8353242636766917</v>
      </c>
      <c r="K21" s="3">
        <v>20220</v>
      </c>
      <c r="L21" s="36" t="s">
        <v>76</v>
      </c>
      <c r="M21" s="37">
        <v>0.8611951105242983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21" sqref="B16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72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70</v>
      </c>
      <c r="B4" s="24">
        <v>334338</v>
      </c>
      <c r="C4" s="27" t="s">
        <v>29</v>
      </c>
      <c r="D4" s="27">
        <v>1.0378268643373314</v>
      </c>
      <c r="E4" s="24">
        <v>180359</v>
      </c>
      <c r="F4" s="27" t="s">
        <v>29</v>
      </c>
      <c r="G4" s="27">
        <v>0.9145622895622896</v>
      </c>
      <c r="H4" s="24">
        <v>514697</v>
      </c>
      <c r="I4" s="27" t="s">
        <v>29</v>
      </c>
      <c r="J4" s="27">
        <v>0.9910216420209489</v>
      </c>
      <c r="K4" s="24">
        <v>49307</v>
      </c>
      <c r="L4" s="27" t="s">
        <v>29</v>
      </c>
      <c r="M4" s="27">
        <v>1.2155359432008677</v>
      </c>
    </row>
    <row r="5" spans="1:13" ht="12.75">
      <c r="A5" s="29" t="s">
        <v>23</v>
      </c>
      <c r="B5" s="24">
        <v>163342</v>
      </c>
      <c r="C5" s="27" t="s">
        <v>29</v>
      </c>
      <c r="D5" s="27">
        <v>1.0079666277900168</v>
      </c>
      <c r="E5" s="24">
        <v>87124</v>
      </c>
      <c r="F5" s="27" t="s">
        <v>29</v>
      </c>
      <c r="G5" s="27">
        <v>0.8763050431494036</v>
      </c>
      <c r="H5" s="24">
        <v>250466</v>
      </c>
      <c r="I5" s="27" t="s">
        <v>29</v>
      </c>
      <c r="J5" s="27">
        <v>0.9579038753523308</v>
      </c>
      <c r="K5" s="24">
        <v>25093</v>
      </c>
      <c r="L5" s="27" t="s">
        <v>29</v>
      </c>
      <c r="M5" s="27">
        <v>1.3813927883292045</v>
      </c>
    </row>
    <row r="6" spans="1:13" ht="13.5" thickBot="1">
      <c r="A6" s="6" t="s">
        <v>24</v>
      </c>
      <c r="B6" s="30">
        <v>170996</v>
      </c>
      <c r="C6" s="31" t="s">
        <v>29</v>
      </c>
      <c r="D6" s="31">
        <v>0.9113905159870164</v>
      </c>
      <c r="E6" s="30">
        <v>93235</v>
      </c>
      <c r="F6" s="31" t="s">
        <v>29</v>
      </c>
      <c r="G6" s="31">
        <v>0.8069150547405772</v>
      </c>
      <c r="H6" s="30">
        <v>264231</v>
      </c>
      <c r="I6" s="31" t="s">
        <v>29</v>
      </c>
      <c r="J6" s="31">
        <v>0.8715720100538978</v>
      </c>
      <c r="K6" s="30">
        <v>24214</v>
      </c>
      <c r="L6" s="31" t="s">
        <v>29</v>
      </c>
      <c r="M6" s="31">
        <v>0.9439051962733404</v>
      </c>
    </row>
    <row r="7" spans="1:13" ht="13.5" thickTop="1">
      <c r="A7" s="9">
        <v>39083</v>
      </c>
      <c r="B7" s="10">
        <v>27263</v>
      </c>
      <c r="C7" s="34">
        <f>B7/'2006'!B18</f>
        <v>0.920083696129054</v>
      </c>
      <c r="D7" s="35">
        <f>B7/'2006'!B7</f>
        <v>1.0272418990203467</v>
      </c>
      <c r="E7" s="10">
        <v>14737</v>
      </c>
      <c r="F7" s="34">
        <f>E7/'2006'!E18</f>
        <v>0.8852114368092263</v>
      </c>
      <c r="G7" s="35">
        <f>E7/'2006'!E7</f>
        <v>1.047554734148422</v>
      </c>
      <c r="H7" s="10">
        <v>42000</v>
      </c>
      <c r="I7" s="34">
        <f>H7/'2006'!H18</f>
        <v>0.9075390565915425</v>
      </c>
      <c r="J7" s="35">
        <f>H7/'2006'!H7</f>
        <v>1.0342789598108748</v>
      </c>
      <c r="K7" s="10">
        <v>4446</v>
      </c>
      <c r="L7" s="34">
        <f>K7/'2006'!K18</f>
        <v>1.1310099211396591</v>
      </c>
      <c r="M7" s="35">
        <f>K7/'2006'!K7</f>
        <v>1.0749516441005802</v>
      </c>
    </row>
    <row r="8" spans="1:13" ht="12.75">
      <c r="A8" s="12" t="s">
        <v>11</v>
      </c>
      <c r="B8" s="3">
        <v>27714</v>
      </c>
      <c r="C8" s="36">
        <f aca="true" t="shared" si="0" ref="C8:C14">B8/B7</f>
        <v>1.0165425668488428</v>
      </c>
      <c r="D8" s="37">
        <f>B8/'2006'!B8</f>
        <v>1.0369677467634513</v>
      </c>
      <c r="E8" s="25">
        <v>14594</v>
      </c>
      <c r="F8" s="36">
        <f aca="true" t="shared" si="1" ref="F8:F16">E8/E7</f>
        <v>0.9902965325371514</v>
      </c>
      <c r="G8" s="37">
        <f>E8/'2006'!E8</f>
        <v>0.9756651958818023</v>
      </c>
      <c r="H8" s="3">
        <v>42308</v>
      </c>
      <c r="I8" s="36">
        <f aca="true" t="shared" si="2" ref="I8:I16">H8/H7</f>
        <v>1.0073333333333334</v>
      </c>
      <c r="J8" s="37">
        <f>H8/'2006'!H8</f>
        <v>1.014969772574609</v>
      </c>
      <c r="K8" s="3">
        <v>4320</v>
      </c>
      <c r="L8" s="36">
        <f aca="true" t="shared" si="3" ref="L8:L16">K8/K7</f>
        <v>0.97165991902834</v>
      </c>
      <c r="M8" s="37">
        <f>K8/'2006'!K8</f>
        <v>1.0609037328094302</v>
      </c>
    </row>
    <row r="9" spans="1:13" ht="12.75">
      <c r="A9" s="12" t="s">
        <v>12</v>
      </c>
      <c r="B9" s="3">
        <v>29457</v>
      </c>
      <c r="C9" s="36">
        <f t="shared" si="0"/>
        <v>1.062892400952587</v>
      </c>
      <c r="D9" s="37">
        <f>B9/'2006'!B9</f>
        <v>1.000373565170142</v>
      </c>
      <c r="E9" s="3">
        <v>17572</v>
      </c>
      <c r="F9" s="36">
        <f t="shared" si="1"/>
        <v>1.204056461559545</v>
      </c>
      <c r="G9" s="37">
        <f>E9/'2006'!E9</f>
        <v>1.094760451062239</v>
      </c>
      <c r="H9" s="3">
        <v>47029</v>
      </c>
      <c r="I9" s="36">
        <f t="shared" si="2"/>
        <v>1.111586461189373</v>
      </c>
      <c r="J9" s="37">
        <f>H9/'2006'!H9</f>
        <v>1.033672549838451</v>
      </c>
      <c r="K9" s="3">
        <v>4723</v>
      </c>
      <c r="L9" s="36">
        <f t="shared" si="3"/>
        <v>1.0932870370370371</v>
      </c>
      <c r="M9" s="37">
        <f>K9/'2006'!K9</f>
        <v>1.015262252794497</v>
      </c>
    </row>
    <row r="10" spans="1:13" ht="12.75">
      <c r="A10" s="12" t="s">
        <v>13</v>
      </c>
      <c r="B10" s="3">
        <v>26719</v>
      </c>
      <c r="C10" s="36">
        <f t="shared" si="0"/>
        <v>0.9070509556302407</v>
      </c>
      <c r="D10" s="37">
        <f>B10/'2006'!B10</f>
        <v>1.0261146741426321</v>
      </c>
      <c r="E10" s="3">
        <v>15669</v>
      </c>
      <c r="F10" s="36">
        <f t="shared" si="1"/>
        <v>0.8917027088549966</v>
      </c>
      <c r="G10" s="37">
        <f>E10/'2006'!E10</f>
        <v>1.2289411764705882</v>
      </c>
      <c r="H10" s="3">
        <v>42388</v>
      </c>
      <c r="I10" s="36">
        <f t="shared" si="2"/>
        <v>0.9013162091475473</v>
      </c>
      <c r="J10" s="37">
        <f>H10/'2006'!H10</f>
        <v>1.0927840367114388</v>
      </c>
      <c r="K10" s="3">
        <v>3839</v>
      </c>
      <c r="L10" s="36">
        <f t="shared" si="3"/>
        <v>0.812830827863646</v>
      </c>
      <c r="M10" s="37">
        <f>K10/'2006'!K10</f>
        <v>1.0900056785917092</v>
      </c>
    </row>
    <row r="11" spans="1:13" ht="12.75">
      <c r="A11" s="12" t="s">
        <v>14</v>
      </c>
      <c r="B11" s="3">
        <v>26937</v>
      </c>
      <c r="C11" s="36">
        <f t="shared" si="0"/>
        <v>1.0081589879860773</v>
      </c>
      <c r="D11" s="37">
        <f>B11/'2006'!B11</f>
        <v>1.0546159267089499</v>
      </c>
      <c r="E11" s="3">
        <v>14615</v>
      </c>
      <c r="F11" s="36">
        <f t="shared" si="1"/>
        <v>0.9327334226817282</v>
      </c>
      <c r="G11" s="37">
        <f>E11/'2006'!E11</f>
        <v>1.1054383178276983</v>
      </c>
      <c r="H11" s="3">
        <v>41552</v>
      </c>
      <c r="I11" s="36">
        <f t="shared" si="2"/>
        <v>0.9802774370104747</v>
      </c>
      <c r="J11" s="37">
        <f>H11/'2006'!H11</f>
        <v>1.0719500554652632</v>
      </c>
      <c r="K11" s="3">
        <v>4361</v>
      </c>
      <c r="L11" s="36">
        <f t="shared" si="3"/>
        <v>1.135972909611878</v>
      </c>
      <c r="M11" s="37">
        <f>K11/'2006'!K11</f>
        <v>1.1037711971652746</v>
      </c>
    </row>
    <row r="12" spans="1:13" ht="12.75">
      <c r="A12" s="12" t="s">
        <v>15</v>
      </c>
      <c r="B12" s="3">
        <v>29524</v>
      </c>
      <c r="C12" s="36">
        <f t="shared" si="0"/>
        <v>1.0960389055945354</v>
      </c>
      <c r="D12" s="37">
        <f>B12/'2006'!B12</f>
        <v>1.0163516816413647</v>
      </c>
      <c r="E12" s="3">
        <v>15606</v>
      </c>
      <c r="F12" s="36">
        <f t="shared" si="1"/>
        <v>1.067807047553883</v>
      </c>
      <c r="G12" s="37">
        <f>E12/'2006'!E12</f>
        <v>0.9707638716098532</v>
      </c>
      <c r="H12" s="3">
        <v>45130</v>
      </c>
      <c r="I12" s="36">
        <f t="shared" si="2"/>
        <v>1.0861089718906431</v>
      </c>
      <c r="J12" s="37">
        <f>H12/'2006'!H12</f>
        <v>1.0001108033240997</v>
      </c>
      <c r="K12" s="3">
        <v>4091</v>
      </c>
      <c r="L12" s="36">
        <f t="shared" si="3"/>
        <v>0.9380875945883972</v>
      </c>
      <c r="M12" s="37">
        <f>K12/'2006'!K12</f>
        <v>0.8594537815126051</v>
      </c>
    </row>
    <row r="13" spans="1:13" ht="12.75">
      <c r="A13" s="12" t="s">
        <v>16</v>
      </c>
      <c r="B13" s="3">
        <v>28189</v>
      </c>
      <c r="C13" s="36">
        <f t="shared" si="0"/>
        <v>0.9547825497900013</v>
      </c>
      <c r="D13" s="37">
        <f>B13/'2006'!B13</f>
        <v>0.9646499212921771</v>
      </c>
      <c r="E13" s="3">
        <v>14945</v>
      </c>
      <c r="F13" s="36">
        <f t="shared" si="1"/>
        <v>0.9576444957067795</v>
      </c>
      <c r="G13" s="37">
        <f>E13/'2006'!E13</f>
        <v>1.0586526882482115</v>
      </c>
      <c r="H13" s="3">
        <v>43134</v>
      </c>
      <c r="I13" s="36">
        <f t="shared" si="2"/>
        <v>0.9557722136051408</v>
      </c>
      <c r="J13" s="37">
        <f>H13/'2006'!H13</f>
        <v>0.9952698493273956</v>
      </c>
      <c r="K13" s="3">
        <v>3960</v>
      </c>
      <c r="L13" s="36">
        <f t="shared" si="3"/>
        <v>0.967978489366903</v>
      </c>
      <c r="M13" s="37">
        <f>K13/'2006'!K13</f>
        <v>0.9505520883341335</v>
      </c>
    </row>
    <row r="14" spans="1:13" ht="12.75">
      <c r="A14" s="12" t="s">
        <v>17</v>
      </c>
      <c r="B14" s="3">
        <v>24638</v>
      </c>
      <c r="C14" s="36">
        <f t="shared" si="0"/>
        <v>0.8740288765121147</v>
      </c>
      <c r="D14" s="37">
        <f>B14/'2006'!B14</f>
        <v>0.968779490405788</v>
      </c>
      <c r="E14" s="3">
        <v>15912</v>
      </c>
      <c r="F14" s="36">
        <f t="shared" si="1"/>
        <v>1.0647039143526262</v>
      </c>
      <c r="G14" s="37">
        <f>E14/'2006'!E14</f>
        <v>1.0233455527686668</v>
      </c>
      <c r="H14" s="3">
        <v>40550</v>
      </c>
      <c r="I14" s="36">
        <f t="shared" si="2"/>
        <v>0.940093661612649</v>
      </c>
      <c r="J14" s="37">
        <f>H14/'2006'!H14</f>
        <v>0.9894829311144189</v>
      </c>
      <c r="K14" s="3">
        <v>3529</v>
      </c>
      <c r="L14" s="36">
        <f t="shared" si="3"/>
        <v>0.8911616161616162</v>
      </c>
      <c r="M14" s="37">
        <f>K14/'2006'!K14</f>
        <v>1.0088622069754145</v>
      </c>
    </row>
    <row r="15" spans="1:13" ht="12.75">
      <c r="A15" s="12" t="s">
        <v>18</v>
      </c>
      <c r="B15" s="3">
        <v>27088</v>
      </c>
      <c r="C15" s="36">
        <f>B15/B14</f>
        <v>1.0994398896014286</v>
      </c>
      <c r="D15" s="37">
        <f>B15/'2006'!B15</f>
        <v>0.9155991211762717</v>
      </c>
      <c r="E15" s="3">
        <v>18233</v>
      </c>
      <c r="F15" s="36">
        <f t="shared" si="1"/>
        <v>1.1458647561588737</v>
      </c>
      <c r="G15" s="37">
        <f>E15/'2006'!E15</f>
        <v>1.208764253513657</v>
      </c>
      <c r="H15" s="3">
        <v>45321</v>
      </c>
      <c r="I15" s="36">
        <f t="shared" si="2"/>
        <v>1.1176572133168927</v>
      </c>
      <c r="J15" s="37">
        <f>H15/'2006'!H15</f>
        <v>1.0145962524345744</v>
      </c>
      <c r="K15" s="3">
        <v>3816</v>
      </c>
      <c r="L15" s="36">
        <f t="shared" si="3"/>
        <v>1.0813261547180504</v>
      </c>
      <c r="M15" s="37">
        <f>K15/'2006'!K15</f>
        <v>0.8878548161935784</v>
      </c>
    </row>
    <row r="16" spans="1:13" ht="12.75">
      <c r="A16" s="12" t="s">
        <v>19</v>
      </c>
      <c r="B16" s="3">
        <v>29015</v>
      </c>
      <c r="C16" s="36">
        <f>B16/B15</f>
        <v>1.0711385115180154</v>
      </c>
      <c r="D16" s="37">
        <f>B16/'2006'!B16</f>
        <v>1.00935782369721</v>
      </c>
      <c r="E16" s="3">
        <v>18111</v>
      </c>
      <c r="F16" s="36">
        <f t="shared" si="1"/>
        <v>0.993308835627708</v>
      </c>
      <c r="G16" s="37">
        <f>E16/'2006'!E16</f>
        <v>1.097503332929342</v>
      </c>
      <c r="H16" s="3">
        <v>47126</v>
      </c>
      <c r="I16" s="36">
        <f t="shared" si="2"/>
        <v>1.0398270117605526</v>
      </c>
      <c r="J16" s="37">
        <f>H16/'2006'!H16</f>
        <v>1.0415045968882604</v>
      </c>
      <c r="K16" s="3">
        <v>4113</v>
      </c>
      <c r="L16" s="36">
        <f t="shared" si="3"/>
        <v>1.0778301886792452</v>
      </c>
      <c r="M16" s="37">
        <f>K16/'2006'!K16</f>
        <v>0.9901299951853635</v>
      </c>
    </row>
    <row r="17" spans="1:13" ht="12.75">
      <c r="A17" s="12" t="s">
        <v>20</v>
      </c>
      <c r="B17" s="3">
        <v>30039</v>
      </c>
      <c r="C17" s="36">
        <f>B17/B16</f>
        <v>1.0352920902981217</v>
      </c>
      <c r="D17" s="37">
        <f>B17/'2006'!B17</f>
        <v>1.0584566596194502</v>
      </c>
      <c r="E17" s="3">
        <v>18951</v>
      </c>
      <c r="F17" s="36">
        <f>E17/E16</f>
        <v>1.0463806526420407</v>
      </c>
      <c r="G17" s="37">
        <f>E17/'2006'!E17</f>
        <v>1.2358004564721226</v>
      </c>
      <c r="H17" s="3">
        <v>48990</v>
      </c>
      <c r="I17" s="36">
        <f>H17/H16</f>
        <v>1.0395535373254678</v>
      </c>
      <c r="J17" s="37">
        <f>H17/'2006'!H17</f>
        <v>1.120667962941782</v>
      </c>
      <c r="K17" s="3">
        <v>4299</v>
      </c>
      <c r="L17" s="36">
        <f>K17/K16</f>
        <v>1.0452224653537563</v>
      </c>
      <c r="M17" s="37">
        <f>K17/'2006'!K17</f>
        <v>1.0316774658027357</v>
      </c>
    </row>
    <row r="18" spans="1:13" ht="13.5" thickBot="1">
      <c r="A18" s="13" t="s">
        <v>21</v>
      </c>
      <c r="B18" s="7">
        <v>27304</v>
      </c>
      <c r="C18" s="38">
        <f>B18/B17</f>
        <v>0.9089516961283665</v>
      </c>
      <c r="D18" s="39">
        <f>B18/'2006'!B18</f>
        <v>0.9214673821335764</v>
      </c>
      <c r="E18" s="7">
        <v>17633</v>
      </c>
      <c r="F18" s="38">
        <f>E18/E17</f>
        <v>0.9304522188802702</v>
      </c>
      <c r="G18" s="39">
        <f>E18/'2006'!E18</f>
        <v>1.0591662662181645</v>
      </c>
      <c r="H18" s="7">
        <v>44937</v>
      </c>
      <c r="I18" s="38">
        <f>H18/H17</f>
        <v>0.9172688303735457</v>
      </c>
      <c r="J18" s="39">
        <f>H18/'2006'!H18</f>
        <v>0.9710019663346227</v>
      </c>
      <c r="K18" s="7">
        <v>3762</v>
      </c>
      <c r="L18" s="38">
        <f>K18/K17</f>
        <v>0.8750872295882763</v>
      </c>
      <c r="M18" s="39">
        <f>K18/'2006'!K18</f>
        <v>0.9570083948104808</v>
      </c>
    </row>
    <row r="19" spans="1:13" ht="13.5" thickTop="1">
      <c r="A19" s="16" t="s">
        <v>71</v>
      </c>
      <c r="B19" s="18">
        <f>SUM(B7:B18)</f>
        <v>333887</v>
      </c>
      <c r="C19" s="40" t="s">
        <v>63</v>
      </c>
      <c r="D19" s="41">
        <f>B19/'2006'!B19</f>
        <v>0.9986510656880163</v>
      </c>
      <c r="E19" s="18">
        <f>SUM(E7:E18)</f>
        <v>196578</v>
      </c>
      <c r="F19" s="40" t="s">
        <v>63</v>
      </c>
      <c r="G19" s="41">
        <f>E19/'2006'!E19</f>
        <v>1.0899262027400907</v>
      </c>
      <c r="H19" s="18">
        <f>SUM(H7:H18)</f>
        <v>530465</v>
      </c>
      <c r="I19" s="40" t="s">
        <v>63</v>
      </c>
      <c r="J19" s="41">
        <f>H19/'2006'!H19</f>
        <v>1.0306355001097733</v>
      </c>
      <c r="K19" s="18">
        <f>SUM(K7:K18)</f>
        <v>49259</v>
      </c>
      <c r="L19" s="40" t="s">
        <v>63</v>
      </c>
      <c r="M19" s="41">
        <f>K19/'2006'!K19</f>
        <v>0.9990265073924595</v>
      </c>
    </row>
    <row r="20" spans="1:13" ht="12.75">
      <c r="A20" s="17" t="s">
        <v>23</v>
      </c>
      <c r="B20" s="3">
        <f>SUM(B7:B12)</f>
        <v>167614</v>
      </c>
      <c r="C20" s="36" t="s">
        <v>63</v>
      </c>
      <c r="D20" s="37">
        <f>B20/'2006'!B20</f>
        <v>1.026153714292711</v>
      </c>
      <c r="E20" s="3">
        <f>SUM(E7:E12)</f>
        <v>92793</v>
      </c>
      <c r="F20" s="36" t="s">
        <v>63</v>
      </c>
      <c r="G20" s="37">
        <f>E20/'2006'!E20</f>
        <v>1.0650681786878473</v>
      </c>
      <c r="H20" s="3">
        <f>SUM(H7:H12)</f>
        <v>260407</v>
      </c>
      <c r="I20" s="36" t="s">
        <v>63</v>
      </c>
      <c r="J20" s="37">
        <f>H20/'2006'!H20</f>
        <v>1.039690017806808</v>
      </c>
      <c r="K20" s="3">
        <f>SUM(K7:K12)</f>
        <v>25780</v>
      </c>
      <c r="L20" s="36" t="s">
        <v>63</v>
      </c>
      <c r="M20" s="37">
        <f>K20/'2006'!K20</f>
        <v>1.0273781532698363</v>
      </c>
    </row>
    <row r="21" spans="1:13" ht="12.75">
      <c r="A21" s="12" t="s">
        <v>24</v>
      </c>
      <c r="B21" s="3">
        <f>SUM(B13:B18)</f>
        <v>166273</v>
      </c>
      <c r="C21" s="42" t="s">
        <v>63</v>
      </c>
      <c r="D21" s="37">
        <f>B21/'2006'!B21</f>
        <v>0.9723794708648156</v>
      </c>
      <c r="E21" s="3">
        <f>SUM(E13:E18)</f>
        <v>103785</v>
      </c>
      <c r="F21" s="42" t="s">
        <v>63</v>
      </c>
      <c r="G21" s="37">
        <f>E21/'2006'!E21</f>
        <v>1.1131549310881106</v>
      </c>
      <c r="H21" s="3">
        <f>SUM(H13:H18)</f>
        <v>270058</v>
      </c>
      <c r="I21" s="42" t="s">
        <v>63</v>
      </c>
      <c r="J21" s="37">
        <f>H21/'2006'!H21</f>
        <v>1.022052673607563</v>
      </c>
      <c r="K21" s="3">
        <f>SUM(K13:K18)</f>
        <v>23479</v>
      </c>
      <c r="L21" s="42" t="s">
        <v>63</v>
      </c>
      <c r="M21" s="37">
        <f>K21/'2006'!K21</f>
        <v>0.9696456595358057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7" sqref="B7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69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67</v>
      </c>
      <c r="B4" s="24">
        <v>322152</v>
      </c>
      <c r="C4" s="27" t="s">
        <v>29</v>
      </c>
      <c r="D4" s="27">
        <v>0.9451707546062669</v>
      </c>
      <c r="E4" s="24">
        <v>197208</v>
      </c>
      <c r="F4" s="27" t="s">
        <v>29</v>
      </c>
      <c r="G4" s="27">
        <v>0.9181860508427228</v>
      </c>
      <c r="H4" s="24">
        <v>519360</v>
      </c>
      <c r="I4" s="27" t="s">
        <v>29</v>
      </c>
      <c r="J4" s="27">
        <v>0.9347395702098557</v>
      </c>
      <c r="K4" s="24">
        <v>40564</v>
      </c>
      <c r="L4" s="27" t="s">
        <v>29</v>
      </c>
      <c r="M4" s="27">
        <v>1.1954849547611328</v>
      </c>
    </row>
    <row r="5" spans="1:13" ht="12.75">
      <c r="A5" s="29" t="s">
        <v>23</v>
      </c>
      <c r="B5" s="24">
        <v>162051</v>
      </c>
      <c r="C5" s="27" t="s">
        <v>29</v>
      </c>
      <c r="D5" s="27">
        <v>0.958314606741573</v>
      </c>
      <c r="E5" s="24">
        <v>99422</v>
      </c>
      <c r="F5" s="27" t="s">
        <v>29</v>
      </c>
      <c r="G5" s="27">
        <v>0.9310047757280644</v>
      </c>
      <c r="H5" s="24">
        <v>261473</v>
      </c>
      <c r="I5" s="27" t="s">
        <v>29</v>
      </c>
      <c r="J5" s="27">
        <v>0.9477436659538222</v>
      </c>
      <c r="K5" s="24">
        <v>18165</v>
      </c>
      <c r="L5" s="27" t="s">
        <v>29</v>
      </c>
      <c r="M5" s="27">
        <v>1.0675874228621804</v>
      </c>
    </row>
    <row r="6" spans="1:13" ht="13.5" thickBot="1">
      <c r="A6" s="6" t="s">
        <v>24</v>
      </c>
      <c r="B6" s="30">
        <v>187621</v>
      </c>
      <c r="C6" s="31" t="s">
        <v>29</v>
      </c>
      <c r="D6" s="31">
        <v>1.0924711773611273</v>
      </c>
      <c r="E6" s="30">
        <v>115545</v>
      </c>
      <c r="F6" s="31" t="s">
        <v>29</v>
      </c>
      <c r="G6" s="31">
        <v>1.0699601814982869</v>
      </c>
      <c r="H6" s="30">
        <v>303166</v>
      </c>
      <c r="I6" s="31" t="s">
        <v>29</v>
      </c>
      <c r="J6" s="31">
        <v>1.0837807886175956</v>
      </c>
      <c r="K6" s="30">
        <v>25653</v>
      </c>
      <c r="L6" s="31" t="s">
        <v>29</v>
      </c>
      <c r="M6" s="31">
        <v>1.5164932608181603</v>
      </c>
    </row>
    <row r="7" spans="1:13" ht="13.5" thickTop="1">
      <c r="A7" s="9">
        <v>38718</v>
      </c>
      <c r="B7" s="10">
        <v>26540</v>
      </c>
      <c r="C7" s="11">
        <f>B7/'2005'!B18</f>
        <v>1.0724965651014304</v>
      </c>
      <c r="D7" s="26">
        <f>B7/'2005'!B7</f>
        <v>0.9679419380721398</v>
      </c>
      <c r="E7" s="10">
        <v>14068</v>
      </c>
      <c r="F7" s="11">
        <f>E7/'2005'!E18</f>
        <v>0.9086681307324636</v>
      </c>
      <c r="G7" s="26">
        <f>E7/'2005'!E7</f>
        <v>0.9289487585842577</v>
      </c>
      <c r="H7" s="10">
        <v>40608</v>
      </c>
      <c r="I7" s="11">
        <f>H7/'2005'!H18</f>
        <v>1.0094461569056379</v>
      </c>
      <c r="J7" s="26">
        <f>H7/'2005'!H7</f>
        <v>0.954068087305876</v>
      </c>
      <c r="K7" s="10">
        <v>4136</v>
      </c>
      <c r="L7" s="11">
        <f>K7/'2005'!K18</f>
        <v>1.07961367789089</v>
      </c>
      <c r="M7" s="26">
        <f>K7/'2005'!K7</f>
        <v>1.3800467133800467</v>
      </c>
    </row>
    <row r="8" spans="1:13" ht="12.75">
      <c r="A8" s="12" t="s">
        <v>11</v>
      </c>
      <c r="B8" s="3">
        <v>26726</v>
      </c>
      <c r="C8" s="21">
        <f>B8/'2005'!B7</f>
        <v>0.9747255552718918</v>
      </c>
      <c r="D8" s="27">
        <f>B8/'2005'!B8</f>
        <v>0.9866361488481985</v>
      </c>
      <c r="E8" s="25">
        <v>14958</v>
      </c>
      <c r="F8" s="21">
        <f>E8/'2005'!E7</f>
        <v>0.9877179080824089</v>
      </c>
      <c r="G8" s="27">
        <f>E8/'2005'!E8</f>
        <v>0.9074253821887891</v>
      </c>
      <c r="H8" s="3">
        <v>41684</v>
      </c>
      <c r="I8" s="21">
        <f>H8/'2005'!H7</f>
        <v>0.979348260226018</v>
      </c>
      <c r="J8" s="27">
        <f>H8/'2005'!H8</f>
        <v>0.9566694207289085</v>
      </c>
      <c r="K8" s="3">
        <v>4072</v>
      </c>
      <c r="L8" s="21">
        <f>K8/'2005'!K7</f>
        <v>1.358692025358692</v>
      </c>
      <c r="M8" s="27">
        <f>K8/'2005'!K8</f>
        <v>1.3784698713608665</v>
      </c>
    </row>
    <row r="9" spans="1:13" ht="12.75">
      <c r="A9" s="12" t="s">
        <v>12</v>
      </c>
      <c r="B9" s="3">
        <v>29446</v>
      </c>
      <c r="C9" s="21">
        <f>B9/'2005'!B8</f>
        <v>1.0870496160661547</v>
      </c>
      <c r="D9" s="27">
        <f>B9/'2005'!B9</f>
        <v>1.0202695679290392</v>
      </c>
      <c r="E9" s="3">
        <v>16051</v>
      </c>
      <c r="F9" s="21">
        <f>E9/'2005'!E8</f>
        <v>0.9737321038582868</v>
      </c>
      <c r="G9" s="27">
        <f>E9/'2005'!E9</f>
        <v>0.9214121699196326</v>
      </c>
      <c r="H9" s="3">
        <v>45497</v>
      </c>
      <c r="I9" s="21">
        <f>H9/'2005'!H8</f>
        <v>1.0441797484623152</v>
      </c>
      <c r="J9" s="27">
        <f>H9/'2005'!H9</f>
        <v>0.9830600030249994</v>
      </c>
      <c r="K9" s="3">
        <v>4652</v>
      </c>
      <c r="L9" s="21">
        <f>K9/'2005'!K8</f>
        <v>1.5748138117806365</v>
      </c>
      <c r="M9" s="27">
        <f>K9/'2005'!K9</f>
        <v>1.4278698588090852</v>
      </c>
    </row>
    <row r="10" spans="1:13" ht="12.75">
      <c r="A10" s="12" t="s">
        <v>13</v>
      </c>
      <c r="B10" s="3">
        <v>26039</v>
      </c>
      <c r="C10" s="21">
        <f>B10/'2005'!B9</f>
        <v>0.9022209902636776</v>
      </c>
      <c r="D10" s="27">
        <f>B10/'2005'!B10</f>
        <v>0.9900384015816889</v>
      </c>
      <c r="E10" s="3">
        <v>12750</v>
      </c>
      <c r="F10" s="21">
        <f>E10/'2005'!E9</f>
        <v>0.7319173363949484</v>
      </c>
      <c r="G10" s="27">
        <f>E10/'2005'!E10</f>
        <v>0.743223549985427</v>
      </c>
      <c r="H10" s="3">
        <v>38789</v>
      </c>
      <c r="I10" s="21">
        <f>H10/'2005'!H9</f>
        <v>0.838119314621551</v>
      </c>
      <c r="J10" s="27">
        <f>H10/'2005'!H10</f>
        <v>0.8926040132547864</v>
      </c>
      <c r="K10" s="3">
        <v>3522</v>
      </c>
      <c r="L10" s="21">
        <f>K10/'2005'!K9</f>
        <v>1.0810313075506446</v>
      </c>
      <c r="M10" s="27">
        <f>K10/'2005'!K10</f>
        <v>1.2186851211072665</v>
      </c>
    </row>
    <row r="11" spans="1:13" ht="12.75">
      <c r="A11" s="12" t="s">
        <v>14</v>
      </c>
      <c r="B11" s="3">
        <v>25542</v>
      </c>
      <c r="C11" s="21">
        <f>B11/'2005'!B10</f>
        <v>0.9711417816813049</v>
      </c>
      <c r="D11" s="27">
        <f>B11/'2005'!B11</f>
        <v>1.0273509773952216</v>
      </c>
      <c r="E11" s="3">
        <v>13221</v>
      </c>
      <c r="F11" s="21">
        <f>E11/'2005'!E10</f>
        <v>0.7706791023025357</v>
      </c>
      <c r="G11" s="27">
        <f>E11/'2005'!E11</f>
        <v>0.8551746442432083</v>
      </c>
      <c r="H11" s="3">
        <v>38763</v>
      </c>
      <c r="I11" s="21">
        <f>H11/'2005'!H10</f>
        <v>0.892005706921944</v>
      </c>
      <c r="J11" s="27">
        <f>H11/'2005'!H11</f>
        <v>0.9613362432419027</v>
      </c>
      <c r="K11" s="3">
        <v>3951</v>
      </c>
      <c r="L11" s="21">
        <f>K11/'2005'!K10</f>
        <v>1.3671280276816609</v>
      </c>
      <c r="M11" s="27">
        <f>K11/'2005'!K11</f>
        <v>1.405049786628734</v>
      </c>
    </row>
    <row r="12" spans="1:13" ht="12.75">
      <c r="A12" s="12" t="s">
        <v>15</v>
      </c>
      <c r="B12" s="3">
        <v>29049</v>
      </c>
      <c r="C12" s="21">
        <f>B12/'2005'!B11</f>
        <v>1.168409621108519</v>
      </c>
      <c r="D12" s="27">
        <f>B12/'2005'!B12</f>
        <v>1.0555595930232557</v>
      </c>
      <c r="E12" s="3">
        <v>16076</v>
      </c>
      <c r="F12" s="21">
        <f>E12/'2005'!E11</f>
        <v>1.0398447606727037</v>
      </c>
      <c r="G12" s="27">
        <f>E12/'2005'!E12</f>
        <v>0.9052311504026127</v>
      </c>
      <c r="H12" s="3">
        <v>45125</v>
      </c>
      <c r="I12" s="21">
        <f>H12/'2005'!H11</f>
        <v>1.11911611527206</v>
      </c>
      <c r="J12" s="27">
        <f>H12/'2005'!H12</f>
        <v>0.9965988648159191</v>
      </c>
      <c r="K12" s="3">
        <v>4760</v>
      </c>
      <c r="L12" s="21">
        <f>K12/'2005'!K11</f>
        <v>1.6927453769559033</v>
      </c>
      <c r="M12" s="27">
        <f>K12/'2005'!K12</f>
        <v>1.4628149969268593</v>
      </c>
    </row>
    <row r="13" spans="1:13" ht="12.75">
      <c r="A13" s="12" t="s">
        <v>16</v>
      </c>
      <c r="B13" s="3">
        <v>29222</v>
      </c>
      <c r="C13" s="21">
        <f>B13/'2005'!B12</f>
        <v>1.0618459302325582</v>
      </c>
      <c r="D13" s="27">
        <f>B13/'2005'!B13</f>
        <v>1.0203924855087645</v>
      </c>
      <c r="E13" s="3">
        <v>14117</v>
      </c>
      <c r="F13" s="21">
        <f>E13/'2005'!E12</f>
        <v>0.7949208851849766</v>
      </c>
      <c r="G13" s="27">
        <f>E13/'2005'!E13</f>
        <v>0.8212332751599767</v>
      </c>
      <c r="H13" s="3">
        <v>43339</v>
      </c>
      <c r="I13" s="21">
        <f>H13/'2005'!H12</f>
        <v>0.9571545307979417</v>
      </c>
      <c r="J13" s="27">
        <f>H13/'2005'!H13</f>
        <v>0.9456882255389718</v>
      </c>
      <c r="K13" s="3">
        <v>4166</v>
      </c>
      <c r="L13" s="21">
        <f>K13/'2005'!K12</f>
        <v>1.2802704363859865</v>
      </c>
      <c r="M13" s="27">
        <f>K13/'2005'!K13</f>
        <v>1.2340047393364928</v>
      </c>
    </row>
    <row r="14" spans="1:13" ht="12.75">
      <c r="A14" s="12" t="s">
        <v>17</v>
      </c>
      <c r="B14" s="3">
        <v>25432</v>
      </c>
      <c r="C14" s="21">
        <f>B14/'2005'!B13</f>
        <v>0.8880508415392137</v>
      </c>
      <c r="D14" s="27">
        <f>B14/'2005'!B14</f>
        <v>1.0943672275054865</v>
      </c>
      <c r="E14" s="3">
        <v>15549</v>
      </c>
      <c r="F14" s="21">
        <f>E14/'2005'!E13</f>
        <v>0.9045375218150087</v>
      </c>
      <c r="G14" s="27">
        <f>E14/'2005'!E14</f>
        <v>0.9559203246034673</v>
      </c>
      <c r="H14" s="3">
        <v>40981</v>
      </c>
      <c r="I14" s="21">
        <f>H14/'2005'!H13</f>
        <v>0.8942349655232609</v>
      </c>
      <c r="J14" s="27">
        <f>H14/'2005'!H14</f>
        <v>1.0373623591950385</v>
      </c>
      <c r="K14" s="3">
        <v>3498</v>
      </c>
      <c r="L14" s="21">
        <f>K14/'2005'!K13</f>
        <v>1.036137440758294</v>
      </c>
      <c r="M14" s="27">
        <f>K14/'2005'!K14</f>
        <v>1.2551130247578042</v>
      </c>
    </row>
    <row r="15" spans="1:13" ht="12.75">
      <c r="A15" s="12" t="s">
        <v>18</v>
      </c>
      <c r="B15" s="3">
        <v>29585</v>
      </c>
      <c r="C15" s="21">
        <f>B15/'2005'!B14</f>
        <v>1.2730754335384482</v>
      </c>
      <c r="D15" s="27">
        <f>B15/'2005'!B15</f>
        <v>1.089045129941839</v>
      </c>
      <c r="E15" s="3">
        <v>15084</v>
      </c>
      <c r="F15" s="21">
        <f>E15/'2005'!E14</f>
        <v>0.9273330874216157</v>
      </c>
      <c r="G15" s="27">
        <f>E15/'2005'!E15</f>
        <v>0.9084010840108401</v>
      </c>
      <c r="H15" s="3">
        <v>44669</v>
      </c>
      <c r="I15" s="21">
        <f>H15/'2005'!H14</f>
        <v>1.130717630679661</v>
      </c>
      <c r="J15" s="27">
        <f>H15/'2005'!H15</f>
        <v>1.0205158666697127</v>
      </c>
      <c r="K15" s="3">
        <v>4298</v>
      </c>
      <c r="L15" s="21">
        <f>K15/'2005'!K14</f>
        <v>1.5421600287047004</v>
      </c>
      <c r="M15" s="27">
        <f>K15/'2005'!K15</f>
        <v>1.0723552894211577</v>
      </c>
    </row>
    <row r="16" spans="1:13" ht="12.75">
      <c r="A16" s="12" t="s">
        <v>19</v>
      </c>
      <c r="B16" s="3">
        <v>28746</v>
      </c>
      <c r="C16" s="21">
        <f>B16/'2005'!B15</f>
        <v>1.0581609364646984</v>
      </c>
      <c r="D16" s="27">
        <f>B16/'2005'!B16</f>
        <v>1.038774256495501</v>
      </c>
      <c r="E16" s="3">
        <v>16502</v>
      </c>
      <c r="F16" s="21">
        <f>E16/'2005'!E15</f>
        <v>0.9937970490816019</v>
      </c>
      <c r="G16" s="27">
        <f>E16/'2005'!E16</f>
        <v>0.9768543183567158</v>
      </c>
      <c r="H16" s="3">
        <v>45248</v>
      </c>
      <c r="I16" s="21">
        <f>H16/'2005'!H15</f>
        <v>1.0337438029745722</v>
      </c>
      <c r="J16" s="27">
        <f>H16/'2005'!H16</f>
        <v>1.0153031458959745</v>
      </c>
      <c r="K16" s="3">
        <v>4154</v>
      </c>
      <c r="L16" s="21">
        <f>K16/'2005'!K15</f>
        <v>1.0364271457085827</v>
      </c>
      <c r="M16" s="27">
        <f>K16/'2005'!K16</f>
        <v>1.050581689428427</v>
      </c>
    </row>
    <row r="17" spans="1:13" ht="12.75">
      <c r="A17" s="12" t="s">
        <v>20</v>
      </c>
      <c r="B17" s="3">
        <v>28380</v>
      </c>
      <c r="C17" s="21">
        <f>B17/'2005'!B16</f>
        <v>1.0255483684457776</v>
      </c>
      <c r="D17" s="27">
        <f>B17/'2005'!B17</f>
        <v>0.9909563881420441</v>
      </c>
      <c r="E17" s="3">
        <v>15335</v>
      </c>
      <c r="F17" s="21">
        <f>E17/'2005'!E16</f>
        <v>0.9077724501272717</v>
      </c>
      <c r="G17" s="27">
        <f>E17/'2005'!E17</f>
        <v>0.9990228013029316</v>
      </c>
      <c r="H17" s="3">
        <v>43715</v>
      </c>
      <c r="I17" s="21">
        <f>H17/'2005'!H16</f>
        <v>0.9809047255755509</v>
      </c>
      <c r="J17" s="27">
        <f>H17/'2005'!H17</f>
        <v>0.9937711700652436</v>
      </c>
      <c r="K17" s="3">
        <v>4167</v>
      </c>
      <c r="L17" s="21">
        <f>K17/'2005'!K16</f>
        <v>1.0538694992412747</v>
      </c>
      <c r="M17" s="27">
        <f>K17/'2005'!K17</f>
        <v>0.937879810938555</v>
      </c>
    </row>
    <row r="18" spans="1:13" ht="13.5" thickBot="1">
      <c r="A18" s="13" t="s">
        <v>21</v>
      </c>
      <c r="B18" s="7">
        <v>29631</v>
      </c>
      <c r="C18" s="8">
        <f>B18/'2005'!B17</f>
        <v>1.0346380809385802</v>
      </c>
      <c r="D18" s="33">
        <f>B18/'2005'!B18</f>
        <v>1.197405641315768</v>
      </c>
      <c r="E18" s="7">
        <v>16648</v>
      </c>
      <c r="F18" s="8">
        <f>E18/'2005'!E17</f>
        <v>1.0845602605863192</v>
      </c>
      <c r="G18" s="33">
        <f>E18/'2005'!E18</f>
        <v>1.075313267019765</v>
      </c>
      <c r="H18" s="7">
        <v>46279</v>
      </c>
      <c r="I18" s="8">
        <f>H18/'2005'!H17</f>
        <v>1.0520584691627453</v>
      </c>
      <c r="J18" s="33">
        <f>H18/'2005'!H18</f>
        <v>1.1504176195684597</v>
      </c>
      <c r="K18" s="7">
        <v>3931</v>
      </c>
      <c r="L18" s="8">
        <f>K18/'2005'!K17</f>
        <v>0.8847625478280441</v>
      </c>
      <c r="M18" s="33">
        <f>K18/'2005'!K18</f>
        <v>1.026102845210128</v>
      </c>
    </row>
    <row r="19" spans="1:13" ht="13.5" thickTop="1">
      <c r="A19" s="16" t="s">
        <v>68</v>
      </c>
      <c r="B19" s="18">
        <f>SUM(B7:B18)</f>
        <v>334338</v>
      </c>
      <c r="C19" s="19" t="s">
        <v>63</v>
      </c>
      <c r="D19" s="32">
        <f>B19/'2005'!B19</f>
        <v>1.0378268643373314</v>
      </c>
      <c r="E19" s="18">
        <f>SUM(E7:E18)</f>
        <v>180359</v>
      </c>
      <c r="F19" s="19" t="s">
        <v>63</v>
      </c>
      <c r="G19" s="32">
        <f>E19/'2005'!E19</f>
        <v>0.9145622895622896</v>
      </c>
      <c r="H19" s="18">
        <f>SUM(H7:H18)</f>
        <v>514697</v>
      </c>
      <c r="I19" s="19" t="s">
        <v>63</v>
      </c>
      <c r="J19" s="32">
        <f>H19/'2005'!H19</f>
        <v>0.9910216420209489</v>
      </c>
      <c r="K19" s="18">
        <f>SUM(K7:K18)</f>
        <v>49307</v>
      </c>
      <c r="L19" s="19" t="s">
        <v>63</v>
      </c>
      <c r="M19" s="32">
        <f>K19/'2005'!K19</f>
        <v>1.2155359432008677</v>
      </c>
    </row>
    <row r="20" spans="1:13" ht="12.75">
      <c r="A20" s="17" t="s">
        <v>23</v>
      </c>
      <c r="B20" s="3">
        <f>SUM(B7:B12)</f>
        <v>163342</v>
      </c>
      <c r="C20" s="4" t="s">
        <v>63</v>
      </c>
      <c r="D20" s="27">
        <f>B20/'2005'!B20</f>
        <v>1.0079666277900168</v>
      </c>
      <c r="E20" s="3">
        <f>SUM(E7:E12)</f>
        <v>87124</v>
      </c>
      <c r="F20" s="4" t="s">
        <v>63</v>
      </c>
      <c r="G20" s="27">
        <f>E20/'2005'!E20</f>
        <v>0.8763050431494036</v>
      </c>
      <c r="H20" s="3">
        <f>SUM(H7:H12)</f>
        <v>250466</v>
      </c>
      <c r="I20" s="4" t="s">
        <v>63</v>
      </c>
      <c r="J20" s="27">
        <f>H20/'2005'!H20</f>
        <v>0.9579038753523308</v>
      </c>
      <c r="K20" s="3">
        <f>SUM(K7:K12)</f>
        <v>25093</v>
      </c>
      <c r="L20" s="4" t="s">
        <v>63</v>
      </c>
      <c r="M20" s="27">
        <f>K20/'2005'!K20</f>
        <v>1.3813927883292045</v>
      </c>
    </row>
    <row r="21" spans="1:13" ht="12.75">
      <c r="A21" s="12" t="s">
        <v>24</v>
      </c>
      <c r="B21" s="3">
        <f>SUM(B13:B18)</f>
        <v>170996</v>
      </c>
      <c r="C21" s="4" t="s">
        <v>63</v>
      </c>
      <c r="D21" s="27">
        <f>B21/'2005'!B21</f>
        <v>0.9113905159870164</v>
      </c>
      <c r="E21" s="3">
        <f>SUM(E13:E18)</f>
        <v>93235</v>
      </c>
      <c r="F21" s="4" t="s">
        <v>63</v>
      </c>
      <c r="G21" s="27">
        <f>E21/'2005'!E21</f>
        <v>0.8069150547405772</v>
      </c>
      <c r="H21" s="3">
        <f>SUM(H13:H18)</f>
        <v>264231</v>
      </c>
      <c r="I21" s="4" t="s">
        <v>63</v>
      </c>
      <c r="J21" s="27">
        <f>H21/'2005'!H21</f>
        <v>0.8715720100538978</v>
      </c>
      <c r="K21" s="3">
        <f>SUM(K13:K18)</f>
        <v>24214</v>
      </c>
      <c r="L21" s="4" t="s">
        <v>63</v>
      </c>
      <c r="M21" s="27">
        <f>K21/'2005'!K21</f>
        <v>0.9439051962733404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3" sqref="B13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120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118</v>
      </c>
      <c r="B4" s="24">
        <v>199331</v>
      </c>
      <c r="C4" s="27" t="s">
        <v>29</v>
      </c>
      <c r="D4" s="27">
        <v>0.9108443534604874</v>
      </c>
      <c r="E4" s="24">
        <v>83499</v>
      </c>
      <c r="F4" s="27" t="s">
        <v>29</v>
      </c>
      <c r="G4" s="27">
        <v>0.7775160160905841</v>
      </c>
      <c r="H4" s="24">
        <v>282830</v>
      </c>
      <c r="I4" s="27" t="s">
        <v>29</v>
      </c>
      <c r="J4" s="27">
        <v>0.8669543946982841</v>
      </c>
      <c r="K4" s="24">
        <v>61108</v>
      </c>
      <c r="L4" s="27" t="s">
        <v>29</v>
      </c>
      <c r="M4" s="27">
        <v>1.1688823428145145</v>
      </c>
    </row>
    <row r="5" spans="1:13" ht="12.75">
      <c r="A5" s="29" t="s">
        <v>23</v>
      </c>
      <c r="B5" s="24">
        <v>101029</v>
      </c>
      <c r="C5" s="27" t="s">
        <v>29</v>
      </c>
      <c r="D5" s="27">
        <v>0.8942835392840703</v>
      </c>
      <c r="E5" s="24">
        <v>42741</v>
      </c>
      <c r="F5" s="27" t="s">
        <v>29</v>
      </c>
      <c r="G5" s="27">
        <v>0.7074567574277911</v>
      </c>
      <c r="H5" s="24">
        <v>143770</v>
      </c>
      <c r="I5" s="27" t="s">
        <v>29</v>
      </c>
      <c r="J5" s="27">
        <v>0.8291855790803232</v>
      </c>
      <c r="K5" s="24">
        <v>29628</v>
      </c>
      <c r="L5" s="27" t="s">
        <v>29</v>
      </c>
      <c r="M5" s="27">
        <v>1.0730894603404564</v>
      </c>
    </row>
    <row r="6" spans="1:13" ht="13.5" thickBot="1">
      <c r="A6" s="6" t="s">
        <v>24</v>
      </c>
      <c r="B6" s="30">
        <v>98302</v>
      </c>
      <c r="C6" s="31" t="s">
        <v>29</v>
      </c>
      <c r="D6" s="31">
        <v>0.9285161046566544</v>
      </c>
      <c r="E6" s="30">
        <v>40758</v>
      </c>
      <c r="F6" s="31" t="s">
        <v>29</v>
      </c>
      <c r="G6" s="31">
        <v>0.8676160674372565</v>
      </c>
      <c r="H6" s="30">
        <v>139060</v>
      </c>
      <c r="I6" s="31" t="s">
        <v>29</v>
      </c>
      <c r="J6" s="31">
        <v>0.9097986875764653</v>
      </c>
      <c r="K6" s="30">
        <v>31480</v>
      </c>
      <c r="L6" s="31" t="s">
        <v>29</v>
      </c>
      <c r="M6" s="31">
        <v>1.276095504479306</v>
      </c>
    </row>
    <row r="7" spans="1:13" ht="13.5" thickTop="1">
      <c r="A7" s="9" t="s">
        <v>87</v>
      </c>
      <c r="B7" s="10">
        <v>14523</v>
      </c>
      <c r="C7" s="34">
        <f>B7/'2022'!B18</f>
        <v>0.9019376474972053</v>
      </c>
      <c r="D7" s="35">
        <f>B7/'2022'!B7</f>
        <v>0.8896716491056114</v>
      </c>
      <c r="E7" s="10">
        <v>4970</v>
      </c>
      <c r="F7" s="34">
        <f>E7/'2022'!E18</f>
        <v>0.6951048951048951</v>
      </c>
      <c r="G7" s="35">
        <f>E7/'2022'!E7</f>
        <v>0.8843416370106761</v>
      </c>
      <c r="H7" s="10">
        <f>+B7+E7</f>
        <v>19493</v>
      </c>
      <c r="I7" s="34">
        <f>H7/'2022'!H18</f>
        <v>0.8383364871838982</v>
      </c>
      <c r="J7" s="35">
        <f>H7/'2022'!H7</f>
        <v>0.8883065986146554</v>
      </c>
      <c r="K7" s="10">
        <v>4331</v>
      </c>
      <c r="L7" s="34">
        <f>K7/'2022'!K18</f>
        <v>0.833205078876491</v>
      </c>
      <c r="M7" s="35">
        <f>K7/'2022'!K7</f>
        <v>1.1284523189161022</v>
      </c>
    </row>
    <row r="8" spans="1:13" ht="12.75">
      <c r="A8" s="12" t="s">
        <v>11</v>
      </c>
      <c r="B8" s="3">
        <v>15812</v>
      </c>
      <c r="C8" s="36">
        <f aca="true" t="shared" si="0" ref="C8:C18">B8/B7</f>
        <v>1.0887557667148662</v>
      </c>
      <c r="D8" s="37">
        <f>B8/'2022'!B8</f>
        <v>0.925273567792147</v>
      </c>
      <c r="E8" s="3">
        <v>5847</v>
      </c>
      <c r="F8" s="36">
        <f aca="true" t="shared" si="1" ref="F8:F18">E8/E7</f>
        <v>1.1764587525150905</v>
      </c>
      <c r="G8" s="37">
        <f>E8/'2022'!E8</f>
        <v>0.6946655577996911</v>
      </c>
      <c r="H8" s="3">
        <f aca="true" t="shared" si="2" ref="H8:H18">+B8+E8</f>
        <v>21659</v>
      </c>
      <c r="I8" s="36">
        <f aca="true" t="shared" si="3" ref="I8:I18">H8/H7</f>
        <v>1.1111168111629817</v>
      </c>
      <c r="J8" s="37">
        <f>H8/'2022'!H8</f>
        <v>0.8491727436681565</v>
      </c>
      <c r="K8" s="3">
        <v>5081</v>
      </c>
      <c r="L8" s="36">
        <f aca="true" t="shared" si="4" ref="L8:L18">K8/K7</f>
        <v>1.1731701685522975</v>
      </c>
      <c r="M8" s="37">
        <f>K8/'2022'!K8</f>
        <v>1.2456484432458936</v>
      </c>
    </row>
    <row r="9" spans="1:13" ht="12.75">
      <c r="A9" s="12" t="s">
        <v>12</v>
      </c>
      <c r="B9" s="3">
        <v>17860</v>
      </c>
      <c r="C9" s="36">
        <f t="shared" si="0"/>
        <v>1.1295218821148494</v>
      </c>
      <c r="D9" s="37">
        <f>B9/'2022'!B9</f>
        <v>0.907474213708653</v>
      </c>
      <c r="E9" s="3">
        <v>5846</v>
      </c>
      <c r="F9" s="36">
        <f t="shared" si="1"/>
        <v>0.9998289721224559</v>
      </c>
      <c r="G9" s="37">
        <f>E9/'2022'!E9</f>
        <v>0.6611626328884868</v>
      </c>
      <c r="H9" s="3">
        <f t="shared" si="2"/>
        <v>23706</v>
      </c>
      <c r="I9" s="36">
        <f t="shared" si="3"/>
        <v>1.0945103652061499</v>
      </c>
      <c r="J9" s="37">
        <f>H9/'2022'!H9</f>
        <v>0.831118746274936</v>
      </c>
      <c r="K9" s="3">
        <v>5074</v>
      </c>
      <c r="L9" s="36">
        <f t="shared" si="4"/>
        <v>0.9986223184412517</v>
      </c>
      <c r="M9" s="37">
        <f>K9/'2022'!K9</f>
        <v>1.087674169346195</v>
      </c>
    </row>
    <row r="10" spans="1:13" ht="12.75">
      <c r="A10" s="12" t="s">
        <v>13</v>
      </c>
      <c r="B10" s="3">
        <v>17456</v>
      </c>
      <c r="C10" s="36">
        <f t="shared" si="0"/>
        <v>0.9773796192609182</v>
      </c>
      <c r="D10" s="37">
        <f>B10/'2022'!B10</f>
        <v>1.0359029137736633</v>
      </c>
      <c r="E10" s="3">
        <v>5075</v>
      </c>
      <c r="F10" s="36">
        <f t="shared" si="1"/>
        <v>0.8681149503934315</v>
      </c>
      <c r="G10" s="37">
        <f>E10/'2022'!E10</f>
        <v>0.7240690540733343</v>
      </c>
      <c r="H10" s="3">
        <f t="shared" si="2"/>
        <v>22531</v>
      </c>
      <c r="I10" s="36">
        <f t="shared" si="3"/>
        <v>0.9504344891588627</v>
      </c>
      <c r="J10" s="37">
        <f>H10/'2022'!H10</f>
        <v>0.9443000838222967</v>
      </c>
      <c r="K10" s="3">
        <v>5318</v>
      </c>
      <c r="L10" s="36">
        <f t="shared" si="4"/>
        <v>1.0480882932597557</v>
      </c>
      <c r="M10" s="37">
        <f>K10/'2022'!K10</f>
        <v>0.9025797691785472</v>
      </c>
    </row>
    <row r="11" spans="1:13" ht="12.75">
      <c r="A11" s="12" t="s">
        <v>14</v>
      </c>
      <c r="B11" s="3">
        <v>14753</v>
      </c>
      <c r="C11" s="36">
        <f t="shared" si="0"/>
        <v>0.845153528872594</v>
      </c>
      <c r="D11" s="37">
        <f>B11/'2022'!B11</f>
        <v>1.0055892577193102</v>
      </c>
      <c r="E11" s="3">
        <v>4919</v>
      </c>
      <c r="F11" s="36">
        <f t="shared" si="1"/>
        <v>0.9692610837438423</v>
      </c>
      <c r="G11" s="37">
        <f>E11/'2022'!E11</f>
        <v>0.7729415461973601</v>
      </c>
      <c r="H11" s="3">
        <v>19672</v>
      </c>
      <c r="I11" s="36">
        <f t="shared" si="3"/>
        <v>0.8731081620877902</v>
      </c>
      <c r="J11" s="37">
        <f>H11/'2022'!H11</f>
        <v>0.9352032327073925</v>
      </c>
      <c r="K11" s="3">
        <v>4481</v>
      </c>
      <c r="L11" s="36">
        <f t="shared" si="4"/>
        <v>0.8426100037608123</v>
      </c>
      <c r="M11" s="37">
        <f>K11/'2022'!K11</f>
        <v>0.8731488698363211</v>
      </c>
    </row>
    <row r="12" spans="1:13" ht="12.75">
      <c r="A12" s="12" t="s">
        <v>15</v>
      </c>
      <c r="B12" s="3">
        <v>17656</v>
      </c>
      <c r="C12" s="36">
        <f t="shared" si="0"/>
        <v>1.196773537585576</v>
      </c>
      <c r="D12" s="37">
        <f>B12/'2022'!B12</f>
        <v>1.0757326509474197</v>
      </c>
      <c r="E12" s="3">
        <v>5637</v>
      </c>
      <c r="F12" s="36">
        <f t="shared" si="1"/>
        <v>1.1459646269566985</v>
      </c>
      <c r="G12" s="37">
        <f>E12/'2022'!E12</f>
        <v>0.8687008784096163</v>
      </c>
      <c r="H12" s="3">
        <f t="shared" si="2"/>
        <v>23293</v>
      </c>
      <c r="I12" s="36">
        <f t="shared" si="3"/>
        <v>1.1840687271248476</v>
      </c>
      <c r="J12" s="37">
        <f>H12/'2022'!H12</f>
        <v>1.0170727447384509</v>
      </c>
      <c r="K12" s="3">
        <v>5641</v>
      </c>
      <c r="L12" s="36">
        <f t="shared" si="4"/>
        <v>1.258870787770587</v>
      </c>
      <c r="M12" s="37">
        <f>K12/'2022'!K12</f>
        <v>0.93673198272999</v>
      </c>
    </row>
    <row r="13" spans="1:13" ht="12.75">
      <c r="A13" s="12" t="s">
        <v>16</v>
      </c>
      <c r="B13" s="3">
        <v>16791</v>
      </c>
      <c r="C13" s="36">
        <f t="shared" si="0"/>
        <v>0.9510081558676937</v>
      </c>
      <c r="D13" s="37">
        <f>B13/'2022'!B13</f>
        <v>1.0660275538061075</v>
      </c>
      <c r="E13" s="3">
        <v>5744</v>
      </c>
      <c r="F13" s="36">
        <f t="shared" si="1"/>
        <v>1.0189817278694342</v>
      </c>
      <c r="G13" s="37">
        <f>E13/'2022'!E13</f>
        <v>0.9653781512605042</v>
      </c>
      <c r="H13" s="3">
        <f t="shared" si="2"/>
        <v>22535</v>
      </c>
      <c r="I13" s="36">
        <f t="shared" si="3"/>
        <v>0.9674580346026703</v>
      </c>
      <c r="J13" s="37">
        <f>H13/'2022'!H13</f>
        <v>1.0384314086908437</v>
      </c>
      <c r="K13" s="3">
        <v>5293</v>
      </c>
      <c r="L13" s="36">
        <f t="shared" si="4"/>
        <v>0.9383088104945931</v>
      </c>
      <c r="M13" s="37">
        <f>K13/'2022'!K13</f>
        <v>1.0714574898785425</v>
      </c>
    </row>
    <row r="14" spans="1:13" ht="12.75">
      <c r="A14" s="12" t="s">
        <v>17</v>
      </c>
      <c r="B14" s="3">
        <v>14938</v>
      </c>
      <c r="C14" s="36">
        <f t="shared" si="0"/>
        <v>0.889643261270919</v>
      </c>
      <c r="D14" s="37">
        <f>B14/'2022'!B14</f>
        <v>0.9935483870967742</v>
      </c>
      <c r="E14" s="3">
        <v>5669</v>
      </c>
      <c r="F14" s="36">
        <f t="shared" si="1"/>
        <v>0.9869428969359332</v>
      </c>
      <c r="G14" s="37">
        <f>E14/'2022'!E14</f>
        <v>0.936405682193591</v>
      </c>
      <c r="H14" s="3">
        <f t="shared" si="2"/>
        <v>20607</v>
      </c>
      <c r="I14" s="36">
        <f t="shared" si="3"/>
        <v>0.9144441979143555</v>
      </c>
      <c r="J14" s="37">
        <f>H14/'2022'!H14</f>
        <v>0.9771444829057803</v>
      </c>
      <c r="K14" s="3">
        <v>4830</v>
      </c>
      <c r="L14" s="36">
        <f t="shared" si="4"/>
        <v>0.9125259777064046</v>
      </c>
      <c r="M14" s="37">
        <f>K14/'2022'!K14</f>
        <v>0.9837067209775967</v>
      </c>
    </row>
    <row r="15" spans="1:13" ht="12.75">
      <c r="A15" s="12" t="s">
        <v>18</v>
      </c>
      <c r="B15" s="3">
        <v>16897</v>
      </c>
      <c r="C15" s="36">
        <f t="shared" si="0"/>
        <v>1.1311420538224661</v>
      </c>
      <c r="D15" s="37">
        <f>B15/'2022'!B15</f>
        <v>0.9377323935845496</v>
      </c>
      <c r="E15" s="3">
        <v>6711</v>
      </c>
      <c r="F15" s="36">
        <f t="shared" si="1"/>
        <v>1.183806667842653</v>
      </c>
      <c r="G15" s="37">
        <f>E15/'2022'!E15</f>
        <v>0.9765715948777648</v>
      </c>
      <c r="H15" s="3">
        <f t="shared" si="2"/>
        <v>23608</v>
      </c>
      <c r="I15" s="36">
        <f t="shared" si="3"/>
        <v>1.1456301256854466</v>
      </c>
      <c r="J15" s="37">
        <f>H15/'2022'!H15</f>
        <v>0.9484552649552047</v>
      </c>
      <c r="K15" s="3">
        <v>5910</v>
      </c>
      <c r="L15" s="36">
        <f t="shared" si="4"/>
        <v>1.2236024844720497</v>
      </c>
      <c r="M15" s="37">
        <f>K15/'2022'!K15</f>
        <v>1.1159365558912386</v>
      </c>
    </row>
    <row r="16" spans="1:13" ht="12.75">
      <c r="A16" s="12" t="s">
        <v>19</v>
      </c>
      <c r="B16" s="3">
        <v>17902</v>
      </c>
      <c r="C16" s="36">
        <f t="shared" si="0"/>
        <v>1.0594780138486122</v>
      </c>
      <c r="D16" s="37">
        <f>B16/'2022'!B16</f>
        <v>1.1231570362005145</v>
      </c>
      <c r="E16" s="3">
        <v>6211</v>
      </c>
      <c r="F16" s="36">
        <f t="shared" si="1"/>
        <v>0.9254954552227685</v>
      </c>
      <c r="G16" s="37">
        <f>E16/'2022'!E16</f>
        <v>0.8270306258322238</v>
      </c>
      <c r="H16" s="3">
        <v>24113</v>
      </c>
      <c r="I16" s="36">
        <f t="shared" si="3"/>
        <v>1.0213910538800406</v>
      </c>
      <c r="J16" s="37">
        <f>H16/'2022'!H16</f>
        <v>1.0283167725702589</v>
      </c>
      <c r="K16" s="3">
        <v>6141</v>
      </c>
      <c r="L16" s="36">
        <f t="shared" si="4"/>
        <v>1.0390862944162436</v>
      </c>
      <c r="M16" s="37">
        <f>K16/'2022'!K16</f>
        <v>1.0859416445623342</v>
      </c>
    </row>
    <row r="17" spans="1:13" ht="12.75">
      <c r="A17" s="12" t="s">
        <v>20</v>
      </c>
      <c r="B17" s="3">
        <v>18175</v>
      </c>
      <c r="C17" s="36">
        <f t="shared" si="0"/>
        <v>1.0152496927717574</v>
      </c>
      <c r="D17" s="37">
        <f>B17/'2022'!B17</f>
        <v>1.0411892758936756</v>
      </c>
      <c r="E17" s="3">
        <v>5703</v>
      </c>
      <c r="F17" s="36">
        <f t="shared" si="1"/>
        <v>0.9182096280792142</v>
      </c>
      <c r="G17" s="37">
        <f>E17/'2022'!E17</f>
        <v>0.7896704513985046</v>
      </c>
      <c r="H17" s="3">
        <f t="shared" si="2"/>
        <v>23878</v>
      </c>
      <c r="I17" s="36">
        <f t="shared" si="3"/>
        <v>0.9902542197155062</v>
      </c>
      <c r="J17" s="37">
        <f>H17/'2022'!H17</f>
        <v>0.9675824621120026</v>
      </c>
      <c r="K17" s="3">
        <v>5402</v>
      </c>
      <c r="L17" s="36">
        <f t="shared" si="4"/>
        <v>0.8796612929490311</v>
      </c>
      <c r="M17" s="37">
        <f>K17/'2022'!K17</f>
        <v>0.9855865717934683</v>
      </c>
    </row>
    <row r="18" spans="1:13" ht="13.5" thickBot="1">
      <c r="A18" s="13" t="s">
        <v>21</v>
      </c>
      <c r="B18" s="7">
        <v>17654</v>
      </c>
      <c r="C18" s="43">
        <f t="shared" si="0"/>
        <v>0.971334250343879</v>
      </c>
      <c r="D18" s="39">
        <f>B18/'2022'!B18</f>
        <v>1.0963855421686748</v>
      </c>
      <c r="E18" s="7">
        <v>5811</v>
      </c>
      <c r="F18" s="43">
        <f t="shared" si="1"/>
        <v>1.0189374013677013</v>
      </c>
      <c r="G18" s="39">
        <f>E18/'2022'!E18</f>
        <v>0.8127272727272727</v>
      </c>
      <c r="H18" s="7">
        <f t="shared" si="2"/>
        <v>23465</v>
      </c>
      <c r="I18" s="43">
        <f t="shared" si="3"/>
        <v>0.9827037440321635</v>
      </c>
      <c r="J18" s="39">
        <f>H18/'2022'!H18</f>
        <v>1.0091605023223809</v>
      </c>
      <c r="K18" s="7">
        <v>5690</v>
      </c>
      <c r="L18" s="43">
        <f t="shared" si="4"/>
        <v>1.053313587560163</v>
      </c>
      <c r="M18" s="39">
        <f>K18/'2022'!K18</f>
        <v>1.094651789149673</v>
      </c>
    </row>
    <row r="19" spans="1:13" ht="13.5" thickTop="1">
      <c r="A19" s="16" t="s">
        <v>119</v>
      </c>
      <c r="B19" s="18">
        <f>SUM(B7:B18)</f>
        <v>200417</v>
      </c>
      <c r="C19" s="40" t="s">
        <v>29</v>
      </c>
      <c r="D19" s="41">
        <f>B19/'2022'!B19</f>
        <v>1.005448224310318</v>
      </c>
      <c r="E19" s="18">
        <f>SUM(E7:E18)</f>
        <v>68143</v>
      </c>
      <c r="F19" s="40" t="s">
        <v>29</v>
      </c>
      <c r="G19" s="41">
        <f>E19/'2022'!E19</f>
        <v>0.8160936059114481</v>
      </c>
      <c r="H19" s="18">
        <f>SUM(H7:H18)</f>
        <v>268560</v>
      </c>
      <c r="I19" s="40" t="s">
        <v>29</v>
      </c>
      <c r="J19" s="41">
        <f>H19/'2022'!H19</f>
        <v>0.9495456634727575</v>
      </c>
      <c r="K19" s="18">
        <f>SUM(K7:K18)</f>
        <v>63192</v>
      </c>
      <c r="L19" s="40" t="s">
        <v>29</v>
      </c>
      <c r="M19" s="41">
        <f>K19/'2022'!K19</f>
        <v>1.0341035543627675</v>
      </c>
    </row>
    <row r="20" spans="1:13" ht="12.75">
      <c r="A20" s="17" t="s">
        <v>23</v>
      </c>
      <c r="B20" s="3">
        <f>SUM(B7:B12)</f>
        <v>98060</v>
      </c>
      <c r="C20" s="36" t="s">
        <v>29</v>
      </c>
      <c r="D20" s="37">
        <f>B20/'2022'!B20</f>
        <v>0.9706123984202556</v>
      </c>
      <c r="E20" s="3">
        <f>SUM(E7:E12)</f>
        <v>32294</v>
      </c>
      <c r="F20" s="36" t="s">
        <v>29</v>
      </c>
      <c r="G20" s="37">
        <f>E20/'2022'!E20</f>
        <v>0.7555742729463513</v>
      </c>
      <c r="H20" s="3">
        <f>SUM(H7:H12)</f>
        <v>130354</v>
      </c>
      <c r="I20" s="36" t="s">
        <v>29</v>
      </c>
      <c r="J20" s="37">
        <f>H20/'2022'!H20</f>
        <v>0.9066842874034917</v>
      </c>
      <c r="K20" s="3">
        <f>SUM(K7:K12)</f>
        <v>29926</v>
      </c>
      <c r="L20" s="36" t="s">
        <v>29</v>
      </c>
      <c r="M20" s="37">
        <f>K20/'2022'!K20</f>
        <v>1.0100580531929255</v>
      </c>
    </row>
    <row r="21" spans="1:13" ht="12.75">
      <c r="A21" s="12" t="s">
        <v>24</v>
      </c>
      <c r="B21" s="3">
        <f>SUM(B13:B18)</f>
        <v>102357</v>
      </c>
      <c r="C21" s="36" t="s">
        <v>29</v>
      </c>
      <c r="D21" s="37">
        <f>B21/'2022'!B21</f>
        <v>1.0412504323411527</v>
      </c>
      <c r="E21" s="3">
        <f>SUM(E13:E18)</f>
        <v>35849</v>
      </c>
      <c r="F21" s="36" t="s">
        <v>29</v>
      </c>
      <c r="G21" s="37">
        <f>E21/'2022'!E21</f>
        <v>0.8795573875067472</v>
      </c>
      <c r="H21" s="3">
        <f>SUM(H13:H18)</f>
        <v>138206</v>
      </c>
      <c r="I21" s="36" t="s">
        <v>29</v>
      </c>
      <c r="J21" s="37">
        <f>H21/'2022'!H21</f>
        <v>0.9938587660002877</v>
      </c>
      <c r="K21" s="3">
        <f>SUM(K13:K18)</f>
        <v>33266</v>
      </c>
      <c r="L21" s="36" t="s">
        <v>29</v>
      </c>
      <c r="M21" s="37">
        <f>K21/'2022'!K21</f>
        <v>1.0567344345616265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21" sqref="B4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66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65</v>
      </c>
      <c r="B4" s="24">
        <v>340840</v>
      </c>
      <c r="C4" s="27" t="s">
        <v>29</v>
      </c>
      <c r="D4" s="27">
        <v>0.9874726217102595</v>
      </c>
      <c r="E4" s="24">
        <v>214780</v>
      </c>
      <c r="F4" s="27" t="s">
        <v>29</v>
      </c>
      <c r="G4" s="27">
        <v>0.994457743185617</v>
      </c>
      <c r="H4" s="24">
        <v>555620</v>
      </c>
      <c r="I4" s="27" t="s">
        <v>29</v>
      </c>
      <c r="J4" s="27">
        <v>0.9901611181503401</v>
      </c>
      <c r="K4" s="24">
        <v>33931</v>
      </c>
      <c r="L4" s="27" t="s">
        <v>29</v>
      </c>
      <c r="M4" s="27">
        <v>1.0662078934137758</v>
      </c>
    </row>
    <row r="5" spans="1:13" ht="12.75">
      <c r="A5" s="29" t="s">
        <v>23</v>
      </c>
      <c r="B5" s="24">
        <v>169100</v>
      </c>
      <c r="C5" s="27" t="s">
        <v>29</v>
      </c>
      <c r="D5" s="27">
        <v>0.9912249336154798</v>
      </c>
      <c r="E5" s="24">
        <v>106790</v>
      </c>
      <c r="F5" s="27" t="s">
        <v>29</v>
      </c>
      <c r="G5" s="27">
        <v>1.0542474949405203</v>
      </c>
      <c r="H5" s="24">
        <v>275890</v>
      </c>
      <c r="I5" s="27" t="s">
        <v>29</v>
      </c>
      <c r="J5" s="27">
        <v>1.014704367910788</v>
      </c>
      <c r="K5" s="24">
        <v>17015</v>
      </c>
      <c r="L5" s="27" t="s">
        <v>29</v>
      </c>
      <c r="M5" s="27">
        <v>1.091474757842068</v>
      </c>
    </row>
    <row r="6" spans="1:13" ht="13.5" thickBot="1">
      <c r="A6" s="6" t="s">
        <v>24</v>
      </c>
      <c r="B6" s="30">
        <v>171740</v>
      </c>
      <c r="C6" s="31" t="s">
        <v>29</v>
      </c>
      <c r="D6" s="31">
        <v>0.9838056448240504</v>
      </c>
      <c r="E6" s="30">
        <v>107990</v>
      </c>
      <c r="F6" s="31" t="s">
        <v>29</v>
      </c>
      <c r="G6" s="31">
        <v>0.9416473378559844</v>
      </c>
      <c r="H6" s="30">
        <v>279730</v>
      </c>
      <c r="I6" s="31" t="s">
        <v>29</v>
      </c>
      <c r="J6" s="31">
        <v>0.9670906381698813</v>
      </c>
      <c r="K6" s="30">
        <v>16916</v>
      </c>
      <c r="L6" s="31" t="s">
        <v>29</v>
      </c>
      <c r="M6" s="31">
        <v>1.0419464120726825</v>
      </c>
    </row>
    <row r="7" spans="1:13" ht="13.5" thickTop="1">
      <c r="A7" s="9">
        <v>38353</v>
      </c>
      <c r="B7" s="10">
        <v>27419</v>
      </c>
      <c r="C7" s="11">
        <v>1.0434600601286297</v>
      </c>
      <c r="D7" s="26">
        <v>1.0110623548065931</v>
      </c>
      <c r="E7" s="10">
        <v>15144</v>
      </c>
      <c r="F7" s="11">
        <v>0.9808290155440414</v>
      </c>
      <c r="G7" s="26">
        <v>0.7934196049667313</v>
      </c>
      <c r="H7" s="10">
        <v>42563</v>
      </c>
      <c r="I7" s="11">
        <v>1.0202795023611477</v>
      </c>
      <c r="J7" s="26">
        <v>0.9211574254425832</v>
      </c>
      <c r="K7" s="10">
        <v>2997</v>
      </c>
      <c r="L7" s="11">
        <v>1.133938706015891</v>
      </c>
      <c r="M7" s="26">
        <v>1.051578947368421</v>
      </c>
    </row>
    <row r="8" spans="1:13" ht="12.75">
      <c r="A8" s="12" t="s">
        <v>11</v>
      </c>
      <c r="B8" s="3">
        <v>27088</v>
      </c>
      <c r="C8" s="21">
        <v>0.9879280790692585</v>
      </c>
      <c r="D8" s="27">
        <v>0.9687432944710679</v>
      </c>
      <c r="E8" s="25">
        <v>16484</v>
      </c>
      <c r="F8" s="21">
        <v>1.0884838880084522</v>
      </c>
      <c r="G8" s="27">
        <v>0.882441113490364</v>
      </c>
      <c r="H8" s="3">
        <v>43572</v>
      </c>
      <c r="I8" s="21">
        <v>1.0237060357587575</v>
      </c>
      <c r="J8" s="27">
        <v>0.9341794948758629</v>
      </c>
      <c r="K8" s="3">
        <v>2954</v>
      </c>
      <c r="L8" s="21">
        <v>0.9856523189856523</v>
      </c>
      <c r="M8" s="27">
        <v>1.0757465404224327</v>
      </c>
    </row>
    <row r="9" spans="1:13" ht="12.75">
      <c r="A9" s="12" t="s">
        <v>12</v>
      </c>
      <c r="B9" s="3">
        <v>28861</v>
      </c>
      <c r="C9" s="21">
        <v>1.0654533372711164</v>
      </c>
      <c r="D9" s="27">
        <v>0.9268441504223001</v>
      </c>
      <c r="E9" s="3">
        <v>17420</v>
      </c>
      <c r="F9" s="21">
        <v>1.0567823343848581</v>
      </c>
      <c r="G9" s="27">
        <v>1.0443019003656855</v>
      </c>
      <c r="H9" s="3">
        <v>46281</v>
      </c>
      <c r="I9" s="21">
        <v>1.0621729551087855</v>
      </c>
      <c r="J9" s="27">
        <v>0.9678168130489335</v>
      </c>
      <c r="K9" s="3">
        <v>3258</v>
      </c>
      <c r="L9" s="21">
        <v>1.1029113067027758</v>
      </c>
      <c r="M9" s="27">
        <v>1.0114871158025458</v>
      </c>
    </row>
    <row r="10" spans="1:13" ht="12.75">
      <c r="A10" s="12" t="s">
        <v>13</v>
      </c>
      <c r="B10" s="3">
        <v>26301</v>
      </c>
      <c r="C10" s="21">
        <v>0.9112989847891618</v>
      </c>
      <c r="D10" s="27">
        <v>0.9437706329840677</v>
      </c>
      <c r="E10" s="3">
        <v>17155</v>
      </c>
      <c r="F10" s="21">
        <v>0.9847876004592423</v>
      </c>
      <c r="G10" s="27">
        <v>0.9594519015659956</v>
      </c>
      <c r="H10" s="3">
        <v>43456</v>
      </c>
      <c r="I10" s="21">
        <v>0.9389598323286014</v>
      </c>
      <c r="J10" s="27">
        <v>0.9498994491562472</v>
      </c>
      <c r="K10" s="3">
        <v>2890</v>
      </c>
      <c r="L10" s="21">
        <v>0.8870472682627378</v>
      </c>
      <c r="M10" s="27">
        <v>1.0478607686729513</v>
      </c>
    </row>
    <row r="11" spans="1:13" ht="12.75">
      <c r="A11" s="12" t="s">
        <v>14</v>
      </c>
      <c r="B11" s="3">
        <v>24862</v>
      </c>
      <c r="C11" s="21">
        <v>0.9452872514353067</v>
      </c>
      <c r="D11" s="27">
        <v>0.9557896355528218</v>
      </c>
      <c r="E11" s="3">
        <v>15460</v>
      </c>
      <c r="F11" s="21">
        <v>0.9011949868842903</v>
      </c>
      <c r="G11" s="27">
        <v>0.9107511045655375</v>
      </c>
      <c r="H11" s="3">
        <v>40322</v>
      </c>
      <c r="I11" s="21">
        <v>0.9278810751104566</v>
      </c>
      <c r="J11" s="27">
        <v>0.9380045129923</v>
      </c>
      <c r="K11" s="3">
        <v>2812</v>
      </c>
      <c r="L11" s="21">
        <v>0.9730103806228374</v>
      </c>
      <c r="M11" s="27">
        <v>1.0667678300455234</v>
      </c>
    </row>
    <row r="12" spans="1:13" ht="12.75">
      <c r="A12" s="12" t="s">
        <v>15</v>
      </c>
      <c r="B12" s="3">
        <v>27520</v>
      </c>
      <c r="C12" s="21">
        <v>1.1069101439948517</v>
      </c>
      <c r="D12" s="27">
        <v>0.9489655172413793</v>
      </c>
      <c r="E12" s="3">
        <v>17759</v>
      </c>
      <c r="F12" s="21">
        <v>1.1487063389391978</v>
      </c>
      <c r="G12" s="27">
        <v>1.015554411848802</v>
      </c>
      <c r="H12" s="3">
        <v>45279</v>
      </c>
      <c r="I12" s="21">
        <v>1.1229353702693319</v>
      </c>
      <c r="J12" s="27">
        <v>0.9740142405403661</v>
      </c>
      <c r="K12" s="3">
        <v>3254</v>
      </c>
      <c r="L12" s="21">
        <v>1.1571834992887624</v>
      </c>
      <c r="M12" s="27">
        <v>1.160485021398003</v>
      </c>
    </row>
    <row r="13" spans="1:13" ht="12.75">
      <c r="A13" s="12" t="s">
        <v>16</v>
      </c>
      <c r="B13" s="3">
        <v>28638</v>
      </c>
      <c r="C13" s="21">
        <v>1.040625</v>
      </c>
      <c r="D13" s="27">
        <v>0.9376289166093704</v>
      </c>
      <c r="E13" s="3">
        <v>17190</v>
      </c>
      <c r="F13" s="21">
        <v>0.9679599076524579</v>
      </c>
      <c r="G13" s="27">
        <v>0.8613950691521347</v>
      </c>
      <c r="H13" s="3">
        <v>45828</v>
      </c>
      <c r="I13" s="21">
        <v>1.0121248260783144</v>
      </c>
      <c r="J13" s="27">
        <v>0.9075031188736411</v>
      </c>
      <c r="K13" s="3">
        <v>3376</v>
      </c>
      <c r="L13" s="21">
        <v>1.0374923171481254</v>
      </c>
      <c r="M13" s="27">
        <v>1.1853932584269662</v>
      </c>
    </row>
    <row r="14" spans="1:13" ht="12.75">
      <c r="A14" s="12" t="s">
        <v>17</v>
      </c>
      <c r="B14" s="3">
        <v>23239</v>
      </c>
      <c r="C14" s="21">
        <v>0.8114742649626371</v>
      </c>
      <c r="D14" s="27">
        <v>0.8781695197067604</v>
      </c>
      <c r="E14" s="3">
        <v>16266</v>
      </c>
      <c r="F14" s="21">
        <v>0.9462478184991274</v>
      </c>
      <c r="G14" s="27">
        <v>0.8595434369055168</v>
      </c>
      <c r="H14" s="3">
        <v>39505</v>
      </c>
      <c r="I14" s="21">
        <v>0.8620275813912892</v>
      </c>
      <c r="J14" s="27">
        <v>0.8704034194813492</v>
      </c>
      <c r="K14" s="3">
        <v>2787</v>
      </c>
      <c r="L14" s="21">
        <v>0.8255331753554502</v>
      </c>
      <c r="M14" s="27">
        <v>1.0925127401019208</v>
      </c>
    </row>
    <row r="15" spans="1:13" ht="12.75">
      <c r="A15" s="12" t="s">
        <v>18</v>
      </c>
      <c r="B15" s="3">
        <v>27166</v>
      </c>
      <c r="C15" s="21">
        <v>1.168983174835406</v>
      </c>
      <c r="D15" s="27">
        <v>0.8830451176700039</v>
      </c>
      <c r="E15" s="3">
        <v>16605</v>
      </c>
      <c r="F15" s="21">
        <v>1.0208410180745113</v>
      </c>
      <c r="G15" s="27">
        <v>0.8644835485214494</v>
      </c>
      <c r="H15" s="3">
        <v>43771</v>
      </c>
      <c r="I15" s="21">
        <v>1.1079863308441968</v>
      </c>
      <c r="J15" s="27">
        <v>0.8759105098855359</v>
      </c>
      <c r="K15" s="3">
        <v>4008</v>
      </c>
      <c r="L15" s="21">
        <v>1.4381054897739505</v>
      </c>
      <c r="M15" s="27">
        <v>1.2975072839106507</v>
      </c>
    </row>
    <row r="16" spans="1:13" ht="12.75">
      <c r="A16" s="12" t="s">
        <v>19</v>
      </c>
      <c r="B16" s="3">
        <v>27673</v>
      </c>
      <c r="C16" s="21">
        <v>1.0186630346756975</v>
      </c>
      <c r="D16" s="27">
        <v>0.9771194519967515</v>
      </c>
      <c r="E16" s="3">
        <v>16893</v>
      </c>
      <c r="F16" s="21">
        <v>1.0173441734417343</v>
      </c>
      <c r="G16" s="27">
        <v>0.8969417011787193</v>
      </c>
      <c r="H16" s="3">
        <v>44566</v>
      </c>
      <c r="I16" s="21">
        <v>1.0181627104704027</v>
      </c>
      <c r="J16" s="27">
        <v>0.9450959601314813</v>
      </c>
      <c r="K16" s="3">
        <v>3954</v>
      </c>
      <c r="L16" s="21">
        <v>0.9865269461077845</v>
      </c>
      <c r="M16" s="27">
        <v>1.3639185926181443</v>
      </c>
    </row>
    <row r="17" spans="1:13" ht="12.75">
      <c r="A17" s="12" t="s">
        <v>20</v>
      </c>
      <c r="B17" s="3">
        <v>28639</v>
      </c>
      <c r="C17" s="21">
        <v>1.034907671737795</v>
      </c>
      <c r="D17" s="27">
        <v>0.9750442598393028</v>
      </c>
      <c r="E17" s="3">
        <v>15350</v>
      </c>
      <c r="F17" s="21">
        <v>0.9086603918782928</v>
      </c>
      <c r="G17" s="27">
        <v>0.9822114154082416</v>
      </c>
      <c r="H17" s="3">
        <v>43989</v>
      </c>
      <c r="I17" s="21">
        <v>0.9870529102903559</v>
      </c>
      <c r="J17" s="27">
        <v>0.9775333333333334</v>
      </c>
      <c r="K17" s="3">
        <v>4443</v>
      </c>
      <c r="L17" s="21">
        <v>1.1236722306525038</v>
      </c>
      <c r="M17" s="27">
        <v>1.5395010395010396</v>
      </c>
    </row>
    <row r="18" spans="1:13" ht="13.5" thickBot="1">
      <c r="A18" s="13" t="s">
        <v>21</v>
      </c>
      <c r="B18" s="3">
        <v>24746</v>
      </c>
      <c r="C18" s="4">
        <v>0.864066482768253</v>
      </c>
      <c r="D18" s="27">
        <v>0.9417361190394642</v>
      </c>
      <c r="E18" s="3">
        <v>15482</v>
      </c>
      <c r="F18" s="4">
        <v>1.008599348534202</v>
      </c>
      <c r="G18" s="27">
        <v>1.002720207253886</v>
      </c>
      <c r="H18" s="3">
        <v>40228</v>
      </c>
      <c r="I18" s="4">
        <v>0.91450135261088</v>
      </c>
      <c r="J18" s="27">
        <v>0.9643071170026608</v>
      </c>
      <c r="K18" s="3">
        <v>3831</v>
      </c>
      <c r="L18" s="4">
        <v>0.8622552329507089</v>
      </c>
      <c r="M18" s="27">
        <v>1.449489216799092</v>
      </c>
    </row>
    <row r="19" spans="1:13" ht="13.5" thickTop="1">
      <c r="A19" s="16" t="s">
        <v>64</v>
      </c>
      <c r="B19" s="10">
        <v>322152</v>
      </c>
      <c r="C19" s="11" t="s">
        <v>63</v>
      </c>
      <c r="D19" s="11">
        <v>0.9451707546062669</v>
      </c>
      <c r="E19" s="10">
        <v>197208</v>
      </c>
      <c r="F19" s="11" t="s">
        <v>63</v>
      </c>
      <c r="G19" s="11">
        <v>0.9181860508427228</v>
      </c>
      <c r="H19" s="10">
        <v>519360</v>
      </c>
      <c r="I19" s="11" t="s">
        <v>63</v>
      </c>
      <c r="J19" s="11">
        <v>0.9347395702098557</v>
      </c>
      <c r="K19" s="10">
        <v>40564</v>
      </c>
      <c r="L19" s="11" t="s">
        <v>63</v>
      </c>
      <c r="M19" s="11">
        <v>1.1954849547611328</v>
      </c>
    </row>
    <row r="20" spans="1:13" ht="12.75">
      <c r="A20" s="17" t="s">
        <v>23</v>
      </c>
      <c r="B20" s="3">
        <v>162051</v>
      </c>
      <c r="C20" s="4" t="s">
        <v>63</v>
      </c>
      <c r="D20" s="27">
        <v>0.958314606741573</v>
      </c>
      <c r="E20" s="3">
        <v>99422</v>
      </c>
      <c r="F20" s="4" t="s">
        <v>63</v>
      </c>
      <c r="G20" s="27">
        <v>0.9310047757280644</v>
      </c>
      <c r="H20" s="3">
        <v>261473</v>
      </c>
      <c r="I20" s="4" t="s">
        <v>63</v>
      </c>
      <c r="J20" s="27">
        <v>0.9477436659538222</v>
      </c>
      <c r="K20" s="3">
        <v>18165</v>
      </c>
      <c r="L20" s="4" t="s">
        <v>63</v>
      </c>
      <c r="M20" s="27">
        <v>1.0675874228621804</v>
      </c>
    </row>
    <row r="21" spans="1:13" ht="12.75">
      <c r="A21" s="12" t="s">
        <v>24</v>
      </c>
      <c r="B21" s="3">
        <v>187621</v>
      </c>
      <c r="C21" s="4" t="s">
        <v>63</v>
      </c>
      <c r="D21" s="27">
        <v>1.0924711773611273</v>
      </c>
      <c r="E21" s="3">
        <v>115545</v>
      </c>
      <c r="F21" s="4" t="s">
        <v>63</v>
      </c>
      <c r="G21" s="27">
        <v>1.0699601814982869</v>
      </c>
      <c r="H21" s="3">
        <v>303166</v>
      </c>
      <c r="I21" s="4" t="s">
        <v>63</v>
      </c>
      <c r="J21" s="27">
        <v>1.0837807886175956</v>
      </c>
      <c r="K21" s="3">
        <v>25653</v>
      </c>
      <c r="L21" s="4" t="s">
        <v>63</v>
      </c>
      <c r="M21" s="27">
        <v>1.5164932608181603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21" sqref="B4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61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33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60</v>
      </c>
      <c r="B4" s="24">
        <v>345164</v>
      </c>
      <c r="C4" s="27" t="s">
        <v>29</v>
      </c>
      <c r="D4" s="27">
        <v>0.9963800957225086</v>
      </c>
      <c r="E4" s="24">
        <v>215977</v>
      </c>
      <c r="F4" s="27" t="s">
        <v>29</v>
      </c>
      <c r="G4" s="27">
        <v>1.0595573914451253</v>
      </c>
      <c r="H4" s="24">
        <v>561141</v>
      </c>
      <c r="I4" s="27" t="s">
        <v>29</v>
      </c>
      <c r="J4" s="27">
        <v>1.019783554897275</v>
      </c>
      <c r="K4" s="24">
        <v>31824</v>
      </c>
      <c r="L4" s="27" t="s">
        <v>29</v>
      </c>
      <c r="M4" s="27" t="s">
        <v>62</v>
      </c>
    </row>
    <row r="5" spans="1:13" ht="12.75">
      <c r="A5" s="29" t="s">
        <v>9</v>
      </c>
      <c r="B5" s="24">
        <v>170597</v>
      </c>
      <c r="C5" s="27" t="s">
        <v>29</v>
      </c>
      <c r="D5" s="27">
        <v>1.0002814440424745</v>
      </c>
      <c r="E5" s="24">
        <v>101295</v>
      </c>
      <c r="F5" s="27" t="s">
        <v>29</v>
      </c>
      <c r="G5" s="27">
        <v>1.002345187911892</v>
      </c>
      <c r="H5" s="24">
        <v>271892</v>
      </c>
      <c r="I5" s="27" t="s">
        <v>29</v>
      </c>
      <c r="J5" s="27">
        <v>1.0010493102165998</v>
      </c>
      <c r="K5" s="24">
        <v>15589</v>
      </c>
      <c r="L5" s="27" t="s">
        <v>29</v>
      </c>
      <c r="M5" s="27" t="s">
        <v>62</v>
      </c>
    </row>
    <row r="6" spans="1:13" ht="13.5" thickBot="1">
      <c r="A6" s="6" t="s">
        <v>10</v>
      </c>
      <c r="B6" s="30">
        <v>174567</v>
      </c>
      <c r="C6" s="31" t="s">
        <v>29</v>
      </c>
      <c r="D6" s="31">
        <v>0.9925967623628951</v>
      </c>
      <c r="E6" s="30">
        <v>114682</v>
      </c>
      <c r="F6" s="31" t="s">
        <v>29</v>
      </c>
      <c r="G6" s="31">
        <v>1.1158115957539965</v>
      </c>
      <c r="H6" s="30">
        <v>289249</v>
      </c>
      <c r="I6" s="31" t="s">
        <v>29</v>
      </c>
      <c r="J6" s="31">
        <v>1.0380444144583847</v>
      </c>
      <c r="K6" s="30">
        <v>16235</v>
      </c>
      <c r="L6" s="31" t="s">
        <v>29</v>
      </c>
      <c r="M6" s="31" t="s">
        <v>62</v>
      </c>
    </row>
    <row r="7" spans="1:13" ht="13.5" thickTop="1">
      <c r="A7" s="9">
        <v>37987</v>
      </c>
      <c r="B7" s="10">
        <v>27119</v>
      </c>
      <c r="C7" s="11">
        <v>0.9975354962112852</v>
      </c>
      <c r="D7" s="26">
        <v>0.9833919570656706</v>
      </c>
      <c r="E7" s="10">
        <v>19087</v>
      </c>
      <c r="F7" s="11">
        <v>1.0626913868938255</v>
      </c>
      <c r="G7" s="26">
        <v>1.1008131956860256</v>
      </c>
      <c r="H7" s="10">
        <v>46206</v>
      </c>
      <c r="I7" s="11">
        <v>1.0234567080869161</v>
      </c>
      <c r="J7" s="26">
        <v>1.0287202778519904</v>
      </c>
      <c r="K7" s="10">
        <v>2850</v>
      </c>
      <c r="L7" s="11">
        <v>1.1689909762100081</v>
      </c>
      <c r="M7" s="26">
        <v>1.0766905931242916</v>
      </c>
    </row>
    <row r="8" spans="1:13" ht="12.75">
      <c r="A8" s="12" t="s">
        <v>11</v>
      </c>
      <c r="B8" s="3">
        <v>27962</v>
      </c>
      <c r="C8" s="21">
        <v>1.0310852170065268</v>
      </c>
      <c r="D8" s="27">
        <v>1.0056464664628664</v>
      </c>
      <c r="E8" s="25">
        <v>18680</v>
      </c>
      <c r="F8" s="21">
        <v>0.9786765861581181</v>
      </c>
      <c r="G8" s="27">
        <v>1.0490845782320566</v>
      </c>
      <c r="H8" s="3">
        <v>46642</v>
      </c>
      <c r="I8" s="21">
        <v>1.0094360039821668</v>
      </c>
      <c r="J8" s="27">
        <v>1.022604196356142</v>
      </c>
      <c r="K8" s="3">
        <v>2746</v>
      </c>
      <c r="L8" s="21">
        <v>0.9635087719298245</v>
      </c>
      <c r="M8" s="27">
        <v>0.9227150537634409</v>
      </c>
    </row>
    <row r="9" spans="1:13" ht="12.75">
      <c r="A9" s="12" t="s">
        <v>12</v>
      </c>
      <c r="B9" s="3">
        <v>31139</v>
      </c>
      <c r="C9" s="4">
        <v>1.113618482225878</v>
      </c>
      <c r="D9" s="27">
        <v>1.0759476175667737</v>
      </c>
      <c r="E9" s="3">
        <v>16681</v>
      </c>
      <c r="F9" s="4">
        <v>0.8929871520342613</v>
      </c>
      <c r="G9" s="27">
        <v>0.9710111182257407</v>
      </c>
      <c r="H9" s="3">
        <v>47820</v>
      </c>
      <c r="I9" s="4">
        <v>1.0252562068521933</v>
      </c>
      <c r="J9" s="27">
        <v>1.0368603642671292</v>
      </c>
      <c r="K9" s="3">
        <v>3221</v>
      </c>
      <c r="L9" s="4">
        <v>1.172978878368536</v>
      </c>
      <c r="M9" s="27">
        <v>1.2450715114031696</v>
      </c>
    </row>
    <row r="10" spans="1:13" ht="12.75">
      <c r="A10" s="12" t="s">
        <v>13</v>
      </c>
      <c r="B10" s="3">
        <v>27868</v>
      </c>
      <c r="C10" s="4">
        <v>0.894954879732811</v>
      </c>
      <c r="D10" s="27">
        <v>0.9951435509212969</v>
      </c>
      <c r="E10" s="3">
        <v>17880</v>
      </c>
      <c r="F10" s="4">
        <v>1.0718781847611054</v>
      </c>
      <c r="G10" s="27">
        <v>1.23668557200166</v>
      </c>
      <c r="H10" s="3">
        <v>45748</v>
      </c>
      <c r="I10" s="4">
        <v>0.9566708490171476</v>
      </c>
      <c r="J10" s="27">
        <v>1.077386839998116</v>
      </c>
      <c r="K10" s="3">
        <v>2758</v>
      </c>
      <c r="L10" s="4">
        <v>0.8562558211735486</v>
      </c>
      <c r="M10" s="27">
        <v>1.142975549108993</v>
      </c>
    </row>
    <row r="11" spans="1:13" ht="12.75">
      <c r="A11" s="12" t="s">
        <v>14</v>
      </c>
      <c r="B11" s="3">
        <v>26012</v>
      </c>
      <c r="C11" s="4">
        <v>0.9334003157743649</v>
      </c>
      <c r="D11" s="27">
        <v>0.9062151616499443</v>
      </c>
      <c r="E11" s="3">
        <v>16975</v>
      </c>
      <c r="F11" s="4">
        <v>0.9493847874720358</v>
      </c>
      <c r="G11" s="27">
        <v>1.0723987617663782</v>
      </c>
      <c r="H11" s="3">
        <v>42987</v>
      </c>
      <c r="I11" s="4">
        <v>0.9396476348692839</v>
      </c>
      <c r="J11" s="27">
        <v>0.9652841712887072</v>
      </c>
      <c r="K11" s="3">
        <v>2636</v>
      </c>
      <c r="L11" s="4">
        <v>0.9557650471356055</v>
      </c>
      <c r="M11" s="27">
        <v>1.0224980605120249</v>
      </c>
    </row>
    <row r="12" spans="1:13" ht="12.75">
      <c r="A12" s="12" t="s">
        <v>15</v>
      </c>
      <c r="B12" s="3">
        <v>29000</v>
      </c>
      <c r="C12" s="4">
        <v>1.1148700599723205</v>
      </c>
      <c r="D12" s="27">
        <v>0.9808563890955828</v>
      </c>
      <c r="E12" s="3">
        <v>17487</v>
      </c>
      <c r="F12" s="4">
        <v>1.030162002945508</v>
      </c>
      <c r="G12" s="27">
        <v>0.9359344894026975</v>
      </c>
      <c r="H12" s="3">
        <v>46487</v>
      </c>
      <c r="I12" s="4">
        <v>1.0814199641752158</v>
      </c>
      <c r="J12" s="27">
        <v>0.963461139896373</v>
      </c>
      <c r="K12" s="3">
        <v>2804</v>
      </c>
      <c r="L12" s="4">
        <v>1.0637329286798178</v>
      </c>
      <c r="M12" s="27">
        <v>1.1742043551088777</v>
      </c>
    </row>
    <row r="13" spans="1:13" ht="12.75">
      <c r="A13" s="12" t="s">
        <v>16</v>
      </c>
      <c r="B13" s="3">
        <v>30543</v>
      </c>
      <c r="C13" s="4">
        <v>1.053206896551724</v>
      </c>
      <c r="D13" s="27">
        <v>0.9900807157444326</v>
      </c>
      <c r="E13" s="3">
        <v>19956</v>
      </c>
      <c r="F13" s="4">
        <v>1.1411905987304856</v>
      </c>
      <c r="G13" s="27">
        <v>0.9453339649455235</v>
      </c>
      <c r="H13" s="3">
        <v>50499</v>
      </c>
      <c r="I13" s="4">
        <v>1.0863036978079894</v>
      </c>
      <c r="J13" s="27">
        <v>0.9719009218807136</v>
      </c>
      <c r="K13" s="3">
        <v>2848</v>
      </c>
      <c r="L13" s="4">
        <v>1.0156918687589158</v>
      </c>
      <c r="M13" s="27">
        <v>1.0698722764838466</v>
      </c>
    </row>
    <row r="14" spans="1:13" ht="12.75">
      <c r="A14" s="12" t="s">
        <v>17</v>
      </c>
      <c r="B14" s="3">
        <v>26463</v>
      </c>
      <c r="C14" s="4">
        <v>0.866417837147628</v>
      </c>
      <c r="D14" s="27">
        <v>1.0495359720790036</v>
      </c>
      <c r="E14" s="3">
        <v>18924</v>
      </c>
      <c r="F14" s="4">
        <v>0.9482862297053518</v>
      </c>
      <c r="G14" s="27">
        <v>0.9617808497662127</v>
      </c>
      <c r="H14" s="3">
        <v>45387</v>
      </c>
      <c r="I14" s="4">
        <v>0.8987702726786669</v>
      </c>
      <c r="J14" s="27">
        <v>1.011071508130987</v>
      </c>
      <c r="K14" s="3">
        <v>2551</v>
      </c>
      <c r="L14" s="4">
        <v>0.8957162921348315</v>
      </c>
      <c r="M14" s="27">
        <v>1.069601677148847</v>
      </c>
    </row>
    <row r="15" spans="1:13" ht="12.75">
      <c r="A15" s="12" t="s">
        <v>18</v>
      </c>
      <c r="B15" s="3">
        <v>30764</v>
      </c>
      <c r="C15" s="4">
        <v>1.162528813815516</v>
      </c>
      <c r="D15" s="27">
        <v>1.0076315875667354</v>
      </c>
      <c r="E15" s="3">
        <v>19208</v>
      </c>
      <c r="F15" s="4">
        <v>1.0150073980131051</v>
      </c>
      <c r="G15" s="27">
        <v>1.0051808048563504</v>
      </c>
      <c r="H15" s="3">
        <v>49972</v>
      </c>
      <c r="I15" s="4">
        <v>1.101020115892216</v>
      </c>
      <c r="J15" s="27">
        <v>1.0066881547139404</v>
      </c>
      <c r="K15" s="3">
        <v>3089</v>
      </c>
      <c r="L15" s="4">
        <v>1.2108976871814974</v>
      </c>
      <c r="M15" s="27">
        <v>1.0996796012815948</v>
      </c>
    </row>
    <row r="16" spans="1:13" ht="12.75">
      <c r="A16" s="12" t="s">
        <v>19</v>
      </c>
      <c r="B16" s="3">
        <v>28321</v>
      </c>
      <c r="C16" s="4">
        <v>0.9205890001300221</v>
      </c>
      <c r="D16" s="27">
        <v>0.8885855923694779</v>
      </c>
      <c r="E16" s="3">
        <v>18834</v>
      </c>
      <c r="F16" s="4">
        <v>0.9805289462723865</v>
      </c>
      <c r="G16" s="27">
        <v>0.9130308318789995</v>
      </c>
      <c r="H16" s="3">
        <v>47155</v>
      </c>
      <c r="I16" s="4">
        <v>0.9436284319218763</v>
      </c>
      <c r="J16" s="27">
        <v>0.8981904761904762</v>
      </c>
      <c r="K16" s="3">
        <v>2899</v>
      </c>
      <c r="L16" s="4">
        <v>0.9384914211719003</v>
      </c>
      <c r="M16" s="27">
        <v>0.9473856209150326</v>
      </c>
    </row>
    <row r="17" spans="1:13" ht="12.75">
      <c r="A17" s="12" t="s">
        <v>20</v>
      </c>
      <c r="B17" s="3">
        <v>29372</v>
      </c>
      <c r="C17" s="4">
        <v>1.03711027152996</v>
      </c>
      <c r="D17" s="27">
        <v>1.0158049455300018</v>
      </c>
      <c r="E17" s="3">
        <v>15628</v>
      </c>
      <c r="F17" s="4">
        <v>0.8297759371349687</v>
      </c>
      <c r="G17" s="27">
        <v>0.9648104704284479</v>
      </c>
      <c r="H17" s="3">
        <v>45000</v>
      </c>
      <c r="I17" s="4">
        <v>0.9542996500901283</v>
      </c>
      <c r="J17" s="27">
        <v>0.9974951787733026</v>
      </c>
      <c r="K17" s="3">
        <v>2886</v>
      </c>
      <c r="L17" s="4">
        <v>0.9955156950672646</v>
      </c>
      <c r="M17" s="27">
        <v>1.0017355085039916</v>
      </c>
    </row>
    <row r="18" spans="1:13" ht="13.5" thickBot="1">
      <c r="A18" s="13" t="s">
        <v>21</v>
      </c>
      <c r="B18" s="3">
        <v>26277</v>
      </c>
      <c r="C18" s="4">
        <v>0.8946275364292523</v>
      </c>
      <c r="D18" s="27">
        <v>0.9665636724784815</v>
      </c>
      <c r="E18" s="3">
        <v>15440</v>
      </c>
      <c r="F18" s="4">
        <v>0.9879703097005375</v>
      </c>
      <c r="G18" s="27">
        <v>0.8596403318300763</v>
      </c>
      <c r="H18" s="3">
        <v>41717</v>
      </c>
      <c r="I18" s="4">
        <v>0.9270444444444444</v>
      </c>
      <c r="J18" s="27">
        <v>0.9240259596429442</v>
      </c>
      <c r="K18" s="3">
        <v>2643</v>
      </c>
      <c r="L18" s="4">
        <v>0.9158004158004158</v>
      </c>
      <c r="M18" s="27">
        <v>1.0840853158326498</v>
      </c>
    </row>
    <row r="19" spans="1:13" ht="13.5" thickTop="1">
      <c r="A19" s="16" t="s">
        <v>59</v>
      </c>
      <c r="B19" s="10">
        <v>340840</v>
      </c>
      <c r="C19" s="11" t="s">
        <v>63</v>
      </c>
      <c r="D19" s="11">
        <v>0.9874726217102595</v>
      </c>
      <c r="E19" s="10">
        <v>214780</v>
      </c>
      <c r="F19" s="11" t="s">
        <v>63</v>
      </c>
      <c r="G19" s="11">
        <v>0.994457743185617</v>
      </c>
      <c r="H19" s="10">
        <v>555620</v>
      </c>
      <c r="I19" s="11" t="s">
        <v>63</v>
      </c>
      <c r="J19" s="11">
        <v>0.9901611181503401</v>
      </c>
      <c r="K19" s="10">
        <v>33931</v>
      </c>
      <c r="L19" s="11" t="s">
        <v>63</v>
      </c>
      <c r="M19" s="11">
        <v>1.0662078934137758</v>
      </c>
    </row>
    <row r="20" spans="1:13" ht="12.75">
      <c r="A20" s="17" t="s">
        <v>23</v>
      </c>
      <c r="B20" s="3">
        <v>169100</v>
      </c>
      <c r="C20" s="4" t="s">
        <v>29</v>
      </c>
      <c r="D20" s="27">
        <v>0.9912249336154798</v>
      </c>
      <c r="E20" s="3">
        <v>106790</v>
      </c>
      <c r="F20" s="4" t="s">
        <v>29</v>
      </c>
      <c r="G20" s="27">
        <v>1.0542474949405203</v>
      </c>
      <c r="H20" s="3">
        <v>275890</v>
      </c>
      <c r="I20" s="4" t="s">
        <v>29</v>
      </c>
      <c r="J20" s="27">
        <v>1.014704367910788</v>
      </c>
      <c r="K20" s="3">
        <v>17015</v>
      </c>
      <c r="L20" s="4" t="s">
        <v>29</v>
      </c>
      <c r="M20" s="27">
        <v>1.091474757842068</v>
      </c>
    </row>
    <row r="21" spans="1:13" ht="12.75">
      <c r="A21" s="12" t="s">
        <v>24</v>
      </c>
      <c r="B21" s="3">
        <v>171740</v>
      </c>
      <c r="C21" s="4" t="s">
        <v>29</v>
      </c>
      <c r="D21" s="27">
        <v>0.9838056448240504</v>
      </c>
      <c r="E21" s="3">
        <v>107990</v>
      </c>
      <c r="F21" s="4" t="s">
        <v>29</v>
      </c>
      <c r="G21" s="27">
        <v>0.9416473378559844</v>
      </c>
      <c r="H21" s="3">
        <v>279730</v>
      </c>
      <c r="I21" s="4" t="s">
        <v>29</v>
      </c>
      <c r="J21" s="27">
        <v>0.9670906381698813</v>
      </c>
      <c r="K21" s="3">
        <v>16916</v>
      </c>
      <c r="L21" s="4" t="s">
        <v>29</v>
      </c>
      <c r="M21" s="27">
        <v>1.0419464120726825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1" sqref="B19:K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32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1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5"/>
      <c r="K2" s="22" t="s">
        <v>33</v>
      </c>
    </row>
    <row r="3" spans="1:11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20" t="s">
        <v>7</v>
      </c>
      <c r="K3" s="23" t="s">
        <v>5</v>
      </c>
    </row>
    <row r="4" spans="1:11" ht="12.75">
      <c r="A4" s="2" t="s">
        <v>30</v>
      </c>
      <c r="B4" s="3">
        <v>346418</v>
      </c>
      <c r="C4" s="4" t="s">
        <v>29</v>
      </c>
      <c r="D4" s="4">
        <v>0.9574556881907957</v>
      </c>
      <c r="E4" s="3">
        <v>203837</v>
      </c>
      <c r="F4" s="4" t="s">
        <v>29</v>
      </c>
      <c r="G4" s="4">
        <v>1.2758551622695835</v>
      </c>
      <c r="H4" s="3">
        <v>550255</v>
      </c>
      <c r="I4" s="4" t="s">
        <v>29</v>
      </c>
      <c r="J4" s="21">
        <v>1.0449678678861172</v>
      </c>
      <c r="K4" s="24" t="s">
        <v>28</v>
      </c>
    </row>
    <row r="5" spans="1:11" ht="12.75">
      <c r="A5" s="5" t="s">
        <v>9</v>
      </c>
      <c r="B5" s="3">
        <v>170549</v>
      </c>
      <c r="C5" s="4" t="s">
        <v>29</v>
      </c>
      <c r="D5" s="4">
        <v>0.8897543314152159</v>
      </c>
      <c r="E5" s="3">
        <v>101058</v>
      </c>
      <c r="F5" s="4" t="s">
        <v>29</v>
      </c>
      <c r="G5" s="4">
        <v>1.2403711613520878</v>
      </c>
      <c r="H5" s="3">
        <v>271607</v>
      </c>
      <c r="I5" s="4" t="s">
        <v>29</v>
      </c>
      <c r="J5" s="4">
        <v>0.976459168449246</v>
      </c>
      <c r="K5" s="18" t="s">
        <v>28</v>
      </c>
    </row>
    <row r="6" spans="1:11" ht="13.5" thickBot="1">
      <c r="A6" s="6" t="s">
        <v>10</v>
      </c>
      <c r="B6" s="7">
        <v>175869</v>
      </c>
      <c r="C6" s="8" t="s">
        <v>29</v>
      </c>
      <c r="D6" s="8">
        <v>1.0337330276847116</v>
      </c>
      <c r="E6" s="7">
        <v>102779</v>
      </c>
      <c r="F6" s="8" t="s">
        <v>29</v>
      </c>
      <c r="G6" s="8">
        <v>1.312781801228749</v>
      </c>
      <c r="H6" s="7">
        <v>278648</v>
      </c>
      <c r="I6" s="8" t="s">
        <v>29</v>
      </c>
      <c r="J6" s="8">
        <v>1.1216765088297689</v>
      </c>
      <c r="K6" s="7" t="s">
        <v>28</v>
      </c>
    </row>
    <row r="7" spans="1:11" ht="13.5" thickTop="1">
      <c r="A7" s="9">
        <v>37622</v>
      </c>
      <c r="B7" s="10">
        <v>27577</v>
      </c>
      <c r="C7" s="11">
        <f>B7/'2002'!B18</f>
        <v>1.0300302543607365</v>
      </c>
      <c r="D7" s="11">
        <f>B7/'2002'!B7</f>
        <v>1.0491135965913414</v>
      </c>
      <c r="E7" s="10">
        <v>17339</v>
      </c>
      <c r="F7" s="11">
        <f>E7/'2002'!E18</f>
        <v>1.0129103867274214</v>
      </c>
      <c r="G7" s="11">
        <f>E7/'2002'!E7</f>
        <v>1.4044224850153897</v>
      </c>
      <c r="H7" s="10">
        <f aca="true" t="shared" si="0" ref="H7:H15">B7+E7</f>
        <v>44916</v>
      </c>
      <c r="I7" s="11">
        <f>H7/'2002'!H18</f>
        <v>1.0233533070561163</v>
      </c>
      <c r="J7" s="11">
        <f>H7/'2002'!H7</f>
        <v>1.1626630772416648</v>
      </c>
      <c r="K7" s="10">
        <v>2647</v>
      </c>
    </row>
    <row r="8" spans="1:11" ht="12.75">
      <c r="A8" s="12" t="s">
        <v>11</v>
      </c>
      <c r="B8" s="3">
        <v>27805</v>
      </c>
      <c r="C8" s="4">
        <f aca="true" t="shared" si="1" ref="C8:C15">B8/B7</f>
        <v>1.008267759364688</v>
      </c>
      <c r="D8" s="4">
        <f>B8/'2002'!B8</f>
        <v>0.998527616174675</v>
      </c>
      <c r="E8" s="3">
        <v>17806</v>
      </c>
      <c r="F8" s="4">
        <f aca="true" t="shared" si="2" ref="F8:F15">E8/E7</f>
        <v>1.0269335025087951</v>
      </c>
      <c r="G8" s="4">
        <f>E8/'2002'!E8</f>
        <v>1.1627269165469505</v>
      </c>
      <c r="H8" s="3">
        <f t="shared" si="0"/>
        <v>45611</v>
      </c>
      <c r="I8" s="4">
        <f aca="true" t="shared" si="3" ref="I8:I15">H8/H7</f>
        <v>1.0154733279900259</v>
      </c>
      <c r="J8" s="4">
        <f>H8/'2002'!H8</f>
        <v>1.0567886932344763</v>
      </c>
      <c r="K8" s="3">
        <v>2976</v>
      </c>
    </row>
    <row r="9" spans="1:11" ht="12.75">
      <c r="A9" s="12" t="s">
        <v>12</v>
      </c>
      <c r="B9" s="3">
        <v>28941</v>
      </c>
      <c r="C9" s="4">
        <f t="shared" si="1"/>
        <v>1.040855961158065</v>
      </c>
      <c r="D9" s="4">
        <f>B9/'2002'!B9</f>
        <v>0.9734938948501464</v>
      </c>
      <c r="E9" s="3">
        <v>17179</v>
      </c>
      <c r="F9" s="4">
        <f t="shared" si="2"/>
        <v>0.964787150398742</v>
      </c>
      <c r="G9" s="4">
        <f>E9/'2002'!E9</f>
        <v>0.9790835518066796</v>
      </c>
      <c r="H9" s="3">
        <f t="shared" si="0"/>
        <v>46120</v>
      </c>
      <c r="I9" s="4">
        <f t="shared" si="3"/>
        <v>1.0111595886957094</v>
      </c>
      <c r="J9" s="4">
        <f>H9/'2002'!H9</f>
        <v>0.9755684822845055</v>
      </c>
      <c r="K9" s="3">
        <v>2587</v>
      </c>
    </row>
    <row r="10" spans="1:11" ht="12.75">
      <c r="A10" s="12" t="s">
        <v>13</v>
      </c>
      <c r="B10" s="3">
        <v>28004</v>
      </c>
      <c r="C10" s="4">
        <f t="shared" si="1"/>
        <v>0.9676237863239003</v>
      </c>
      <c r="D10" s="4">
        <f>B10/'2002'!B10</f>
        <v>0.9608838869063958</v>
      </c>
      <c r="E10" s="3">
        <v>14458</v>
      </c>
      <c r="F10" s="4">
        <f t="shared" si="2"/>
        <v>0.8416089411490774</v>
      </c>
      <c r="G10" s="4">
        <f>E10/'2002'!E10</f>
        <v>0.8109715054969711</v>
      </c>
      <c r="H10" s="3">
        <f t="shared" si="0"/>
        <v>42462</v>
      </c>
      <c r="I10" s="4">
        <f t="shared" si="3"/>
        <v>0.9206851691240243</v>
      </c>
      <c r="J10" s="4">
        <f>H10/'2002'!H10</f>
        <v>0.9039853529762412</v>
      </c>
      <c r="K10" s="3">
        <v>2413</v>
      </c>
    </row>
    <row r="11" spans="1:11" ht="12.75">
      <c r="A11" s="12" t="s">
        <v>14</v>
      </c>
      <c r="B11" s="3">
        <v>28704</v>
      </c>
      <c r="C11" s="4">
        <f t="shared" si="1"/>
        <v>1.0249964290815599</v>
      </c>
      <c r="D11" s="4">
        <f>B11/'2002'!B11</f>
        <v>1.0020946795140344</v>
      </c>
      <c r="E11" s="3">
        <v>15829</v>
      </c>
      <c r="F11" s="4">
        <f t="shared" si="2"/>
        <v>1.0948263936920737</v>
      </c>
      <c r="G11" s="4">
        <f>E11/'2002'!E11</f>
        <v>0.8253297877887272</v>
      </c>
      <c r="H11" s="3">
        <f t="shared" si="0"/>
        <v>44533</v>
      </c>
      <c r="I11" s="4">
        <f t="shared" si="3"/>
        <v>1.0487730205831096</v>
      </c>
      <c r="J11" s="4">
        <f>H11/'2002'!H11</f>
        <v>0.9312046504819856</v>
      </c>
      <c r="K11" s="3">
        <v>2578</v>
      </c>
    </row>
    <row r="12" spans="1:11" ht="12.75">
      <c r="A12" s="12" t="s">
        <v>15</v>
      </c>
      <c r="B12" s="3">
        <v>29566</v>
      </c>
      <c r="C12" s="4">
        <f t="shared" si="1"/>
        <v>1.0300306577480491</v>
      </c>
      <c r="D12" s="4">
        <f>B12/'2002'!B12</f>
        <v>1.023044982698962</v>
      </c>
      <c r="E12" s="3">
        <v>18684</v>
      </c>
      <c r="F12" s="4">
        <f t="shared" si="2"/>
        <v>1.1803651525680712</v>
      </c>
      <c r="G12" s="4">
        <f>E12/'2002'!E12</f>
        <v>0.9914566197930486</v>
      </c>
      <c r="H12" s="3">
        <f t="shared" si="0"/>
        <v>48250</v>
      </c>
      <c r="I12" s="4">
        <f t="shared" si="3"/>
        <v>1.0834661936092336</v>
      </c>
      <c r="J12" s="4">
        <f>H12/'2002'!H12</f>
        <v>1.0105770237721228</v>
      </c>
      <c r="K12" s="3">
        <v>2388</v>
      </c>
    </row>
    <row r="13" spans="1:11" ht="12.75">
      <c r="A13" s="12" t="s">
        <v>16</v>
      </c>
      <c r="B13" s="3">
        <v>30849</v>
      </c>
      <c r="C13" s="4">
        <f t="shared" si="1"/>
        <v>1.043394439558953</v>
      </c>
      <c r="D13" s="4">
        <f>B13/'2002'!B13</f>
        <v>1.0044607970825736</v>
      </c>
      <c r="E13" s="3">
        <v>21110</v>
      </c>
      <c r="F13" s="4">
        <f t="shared" si="2"/>
        <v>1.1298437165489188</v>
      </c>
      <c r="G13" s="4">
        <f>E13/'2002'!E13</f>
        <v>1.1866216975829118</v>
      </c>
      <c r="H13" s="3">
        <f t="shared" si="0"/>
        <v>51959</v>
      </c>
      <c r="I13" s="4">
        <f t="shared" si="3"/>
        <v>1.0768704663212436</v>
      </c>
      <c r="J13" s="4">
        <f>H13/'2002'!H13</f>
        <v>1.0712754113232443</v>
      </c>
      <c r="K13" s="3">
        <v>2662</v>
      </c>
    </row>
    <row r="14" spans="1:11" ht="12.75">
      <c r="A14" s="12" t="s">
        <v>17</v>
      </c>
      <c r="B14" s="3">
        <v>25214</v>
      </c>
      <c r="C14" s="4">
        <f t="shared" si="1"/>
        <v>0.8173360562741093</v>
      </c>
      <c r="D14" s="4">
        <f>B14/'2002'!B14</f>
        <v>0.9769460265798753</v>
      </c>
      <c r="E14" s="3">
        <v>19676</v>
      </c>
      <c r="F14" s="4">
        <f t="shared" si="2"/>
        <v>0.9320701089531028</v>
      </c>
      <c r="G14" s="4">
        <f>E14/'2002'!E14</f>
        <v>1.0617883546489666</v>
      </c>
      <c r="H14" s="3">
        <f t="shared" si="0"/>
        <v>44890</v>
      </c>
      <c r="I14" s="4">
        <f t="shared" si="3"/>
        <v>0.863950422448469</v>
      </c>
      <c r="J14" s="4">
        <f>H14/'2002'!H14</f>
        <v>1.012404149751917</v>
      </c>
      <c r="K14" s="3">
        <v>2385</v>
      </c>
    </row>
    <row r="15" spans="1:11" ht="12.75">
      <c r="A15" s="12" t="s">
        <v>18</v>
      </c>
      <c r="B15" s="3">
        <v>30531</v>
      </c>
      <c r="C15" s="4">
        <f t="shared" si="1"/>
        <v>1.2108749107638614</v>
      </c>
      <c r="D15" s="4">
        <f>B15/'2002'!B15</f>
        <v>1.0330581308790687</v>
      </c>
      <c r="E15" s="3">
        <v>19109</v>
      </c>
      <c r="F15" s="4">
        <f t="shared" si="2"/>
        <v>0.971183167310429</v>
      </c>
      <c r="G15" s="4">
        <f>E15/'2002'!E15</f>
        <v>1.0993556552755723</v>
      </c>
      <c r="H15" s="3">
        <f t="shared" si="0"/>
        <v>49640</v>
      </c>
      <c r="I15" s="4">
        <f t="shared" si="3"/>
        <v>1.105814212519492</v>
      </c>
      <c r="J15" s="4">
        <f>H15/'2002'!H15</f>
        <v>1.0576103630475542</v>
      </c>
      <c r="K15" s="3">
        <v>2809</v>
      </c>
    </row>
    <row r="16" spans="1:11" ht="12.75">
      <c r="A16" s="12" t="s">
        <v>19</v>
      </c>
      <c r="B16" s="3">
        <v>31872</v>
      </c>
      <c r="C16" s="4">
        <f>B16/B15</f>
        <v>1.0439225705021127</v>
      </c>
      <c r="D16" s="4">
        <f>B16/'2002'!B16</f>
        <v>0.9856506679861454</v>
      </c>
      <c r="E16" s="3">
        <v>20628</v>
      </c>
      <c r="F16" s="4">
        <f>E16/E15</f>
        <v>1.0794913391595584</v>
      </c>
      <c r="G16" s="4">
        <f>E16/'2002'!E16</f>
        <v>1.2231973434535104</v>
      </c>
      <c r="H16" s="3">
        <v>52500</v>
      </c>
      <c r="I16" s="4">
        <f>H16/H15</f>
        <v>1.0576148267526189</v>
      </c>
      <c r="J16" s="4">
        <f>H16/'2002'!H16</f>
        <v>1.0670731707317074</v>
      </c>
      <c r="K16" s="3">
        <v>3060</v>
      </c>
    </row>
    <row r="17" spans="1:11" ht="12.75">
      <c r="A17" s="12" t="s">
        <v>20</v>
      </c>
      <c r="B17" s="3">
        <v>28915</v>
      </c>
      <c r="C17" s="4">
        <f>B17/B16</f>
        <v>0.907222640562249</v>
      </c>
      <c r="D17" s="4">
        <f>B17/'2002'!B17</f>
        <v>0.942317093042203</v>
      </c>
      <c r="E17" s="3">
        <v>16198</v>
      </c>
      <c r="F17" s="4">
        <f>E17/E16</f>
        <v>0.7852433585417878</v>
      </c>
      <c r="G17" s="4">
        <f>E17/'2002'!E17</f>
        <v>1.073141645687028</v>
      </c>
      <c r="H17" s="3">
        <v>45113</v>
      </c>
      <c r="I17" s="4">
        <f>H17/H16</f>
        <v>0.8592952380952381</v>
      </c>
      <c r="J17" s="4">
        <f>H17/'2002'!H17</f>
        <v>0.9854518447323009</v>
      </c>
      <c r="K17" s="3">
        <v>2881</v>
      </c>
    </row>
    <row r="18" spans="1:11" ht="13.5" thickBot="1">
      <c r="A18" s="13" t="s">
        <v>21</v>
      </c>
      <c r="B18" s="3">
        <v>27186</v>
      </c>
      <c r="C18" s="4">
        <f>B18/B17</f>
        <v>0.9402040463427287</v>
      </c>
      <c r="D18" s="4">
        <f>B18/'2002'!B18</f>
        <v>1.0154259888693833</v>
      </c>
      <c r="E18" s="3">
        <v>17961</v>
      </c>
      <c r="F18" s="4">
        <f>E18/E17</f>
        <v>1.1088405976046425</v>
      </c>
      <c r="G18" s="4">
        <f>E18/'2002'!E18</f>
        <v>1.0492464072905714</v>
      </c>
      <c r="H18" s="3">
        <v>45147</v>
      </c>
      <c r="I18" s="4">
        <f>H18/H17</f>
        <v>1.000753663023962</v>
      </c>
      <c r="J18" s="4">
        <f>H18/'2002'!H18</f>
        <v>1.028616345036568</v>
      </c>
      <c r="K18" s="3">
        <v>2438</v>
      </c>
    </row>
    <row r="19" spans="1:11" ht="13.5" thickTop="1">
      <c r="A19" s="16" t="s">
        <v>31</v>
      </c>
      <c r="B19" s="10">
        <f>SUM(B7:B18)</f>
        <v>345164</v>
      </c>
      <c r="C19" s="11" t="s">
        <v>28</v>
      </c>
      <c r="D19" s="11">
        <f>B19/'2002'!B19</f>
        <v>0.9963800957225086</v>
      </c>
      <c r="E19" s="10">
        <f>SUM(E7:E18)</f>
        <v>215977</v>
      </c>
      <c r="F19" s="11" t="s">
        <v>28</v>
      </c>
      <c r="G19" s="11">
        <f>E19/'2002'!E19</f>
        <v>1.0595573914451253</v>
      </c>
      <c r="H19" s="10">
        <f>SUM(H7:H18)</f>
        <v>561141</v>
      </c>
      <c r="I19" s="11" t="s">
        <v>28</v>
      </c>
      <c r="J19" s="11">
        <f>H19/'2002'!H19</f>
        <v>1.019783554897275</v>
      </c>
      <c r="K19" s="10">
        <f>SUM(K7:K18)</f>
        <v>31824</v>
      </c>
    </row>
    <row r="20" spans="1:11" ht="12.75">
      <c r="A20" s="17" t="s">
        <v>23</v>
      </c>
      <c r="B20" s="3">
        <f>SUM(B7:B12)</f>
        <v>170597</v>
      </c>
      <c r="C20" s="4" t="s">
        <v>34</v>
      </c>
      <c r="D20" s="4">
        <f>B20/'2002'!B20</f>
        <v>1.0002814440424745</v>
      </c>
      <c r="E20" s="3">
        <f>SUM(E7:E12)</f>
        <v>101295</v>
      </c>
      <c r="F20" s="4" t="s">
        <v>34</v>
      </c>
      <c r="G20" s="4">
        <f>E20/'2002'!E20</f>
        <v>1.002345187911892</v>
      </c>
      <c r="H20" s="3">
        <f>SUM(H7:H12)</f>
        <v>271892</v>
      </c>
      <c r="I20" s="4" t="s">
        <v>34</v>
      </c>
      <c r="J20" s="4">
        <f>H20/'2002'!H20</f>
        <v>1.0010493102165998</v>
      </c>
      <c r="K20" s="3">
        <f>SUM(K7:K12)</f>
        <v>15589</v>
      </c>
    </row>
    <row r="21" spans="1:11" ht="12.75">
      <c r="A21" s="12" t="s">
        <v>24</v>
      </c>
      <c r="B21" s="3">
        <f>SUM(B13:B18)</f>
        <v>174567</v>
      </c>
      <c r="C21" s="4" t="s">
        <v>34</v>
      </c>
      <c r="D21" s="4">
        <f>B21/'2002'!B21</f>
        <v>0.9925967623628951</v>
      </c>
      <c r="E21" s="3">
        <f>SUM(E13:E18)</f>
        <v>114682</v>
      </c>
      <c r="F21" s="4" t="s">
        <v>34</v>
      </c>
      <c r="G21" s="4">
        <f>E21/'2002'!E21</f>
        <v>1.1158115957539965</v>
      </c>
      <c r="H21" s="3">
        <f>SUM(H13:H18)</f>
        <v>289249</v>
      </c>
      <c r="I21" s="4" t="s">
        <v>34</v>
      </c>
      <c r="J21" s="4">
        <f>H21/'2002'!H21</f>
        <v>1.0380444144583847</v>
      </c>
      <c r="K21" s="3">
        <f>SUM(K13:K18)</f>
        <v>16235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B18:J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25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2.75">
      <c r="A4" s="2" t="s">
        <v>26</v>
      </c>
      <c r="B4" s="3">
        <v>361811</v>
      </c>
      <c r="C4" s="4"/>
      <c r="D4" s="4">
        <v>0.88</v>
      </c>
      <c r="E4" s="3">
        <v>159765</v>
      </c>
      <c r="F4" s="4"/>
      <c r="G4" s="4">
        <v>0.87</v>
      </c>
      <c r="H4" s="3">
        <v>526576</v>
      </c>
      <c r="I4" s="4"/>
      <c r="J4" s="4">
        <v>0.83</v>
      </c>
    </row>
    <row r="5" spans="1:10" ht="12.75">
      <c r="A5" s="5" t="s">
        <v>9</v>
      </c>
      <c r="B5" s="3">
        <v>191681</v>
      </c>
      <c r="C5" s="4"/>
      <c r="D5" s="4">
        <v>0.92</v>
      </c>
      <c r="E5" s="3">
        <v>81474</v>
      </c>
      <c r="F5" s="4"/>
      <c r="G5" s="4">
        <v>0.93</v>
      </c>
      <c r="H5" s="3">
        <v>278155</v>
      </c>
      <c r="I5" s="4"/>
      <c r="J5" s="4">
        <v>0.94</v>
      </c>
    </row>
    <row r="6" spans="1:10" ht="13.5" thickBot="1">
      <c r="A6" s="6" t="s">
        <v>10</v>
      </c>
      <c r="B6" s="7">
        <v>170130</v>
      </c>
      <c r="C6" s="8"/>
      <c r="D6" s="8">
        <v>0.84</v>
      </c>
      <c r="E6" s="7">
        <v>78291</v>
      </c>
      <c r="F6" s="8"/>
      <c r="G6" s="8">
        <v>0.81</v>
      </c>
      <c r="H6" s="7">
        <v>248421</v>
      </c>
      <c r="I6" s="8"/>
      <c r="J6" s="8">
        <v>0.88</v>
      </c>
    </row>
    <row r="7" spans="1:10" ht="13.5" thickTop="1">
      <c r="A7" s="9">
        <v>37257</v>
      </c>
      <c r="B7" s="10">
        <v>26286</v>
      </c>
      <c r="C7" s="11">
        <v>1.0399177117537683</v>
      </c>
      <c r="D7" s="11">
        <v>0.8568913808840788</v>
      </c>
      <c r="E7" s="10">
        <v>12346</v>
      </c>
      <c r="F7" s="11">
        <v>1.1369371028639839</v>
      </c>
      <c r="G7" s="11">
        <v>1.0460938823928148</v>
      </c>
      <c r="H7" s="10">
        <v>38632</v>
      </c>
      <c r="I7" s="11">
        <v>1.069072393181315</v>
      </c>
      <c r="J7" s="11">
        <v>0.9094590140778757</v>
      </c>
    </row>
    <row r="8" spans="1:10" ht="12.75">
      <c r="A8" s="12" t="s">
        <v>11</v>
      </c>
      <c r="B8" s="3">
        <v>27846</v>
      </c>
      <c r="C8" s="4">
        <v>1.0593471810089021</v>
      </c>
      <c r="D8" s="4">
        <v>0.8430517711171662</v>
      </c>
      <c r="E8" s="3">
        <v>15314</v>
      </c>
      <c r="F8" s="4">
        <v>1.2404017495545117</v>
      </c>
      <c r="G8" s="4">
        <v>1.0474692202462381</v>
      </c>
      <c r="H8" s="3">
        <v>43160</v>
      </c>
      <c r="I8" s="4">
        <v>1.1172085317871194</v>
      </c>
      <c r="J8" s="4">
        <v>0.9057712486883526</v>
      </c>
    </row>
    <row r="9" spans="1:10" ht="12.75">
      <c r="A9" s="12" t="s">
        <v>12</v>
      </c>
      <c r="B9" s="3">
        <v>29729</v>
      </c>
      <c r="C9" s="4">
        <v>1.067621920563097</v>
      </c>
      <c r="D9" s="4">
        <v>0.8544289245272173</v>
      </c>
      <c r="E9" s="3">
        <v>17546</v>
      </c>
      <c r="F9" s="4">
        <v>1.145748987854251</v>
      </c>
      <c r="G9" s="4">
        <v>1.2298310787131141</v>
      </c>
      <c r="H9" s="3">
        <v>47275</v>
      </c>
      <c r="I9" s="4">
        <v>1.0953429101019463</v>
      </c>
      <c r="J9" s="4">
        <v>0.9635963392511363</v>
      </c>
    </row>
    <row r="10" spans="1:10" ht="12.75">
      <c r="A10" s="12" t="s">
        <v>13</v>
      </c>
      <c r="B10" s="3">
        <v>29144</v>
      </c>
      <c r="C10" s="4">
        <v>0.9803222442732685</v>
      </c>
      <c r="D10" s="4">
        <v>0.9402200212923831</v>
      </c>
      <c r="E10" s="3">
        <v>17828</v>
      </c>
      <c r="F10" s="4">
        <v>1.0160720392112161</v>
      </c>
      <c r="G10" s="4">
        <v>1.4232795784767682</v>
      </c>
      <c r="H10" s="3">
        <v>46972</v>
      </c>
      <c r="I10" s="4">
        <v>0.993590692755156</v>
      </c>
      <c r="J10" s="4">
        <v>1.0792454564253384</v>
      </c>
    </row>
    <row r="11" spans="1:10" ht="12.75">
      <c r="A11" s="12" t="s">
        <v>14</v>
      </c>
      <c r="B11" s="3">
        <v>28644</v>
      </c>
      <c r="C11" s="4">
        <v>0.9828438100466649</v>
      </c>
      <c r="D11" s="4">
        <v>0.952513966480447</v>
      </c>
      <c r="E11" s="3">
        <v>19179</v>
      </c>
      <c r="F11" s="4">
        <v>1.0757796724253983</v>
      </c>
      <c r="G11" s="4">
        <v>1.3930127832655432</v>
      </c>
      <c r="H11" s="3">
        <v>47823</v>
      </c>
      <c r="I11" s="4">
        <v>1.0181171761900707</v>
      </c>
      <c r="J11" s="4">
        <v>0.9791769041769042</v>
      </c>
    </row>
    <row r="12" spans="1:10" ht="12.75">
      <c r="A12" s="12" t="s">
        <v>15</v>
      </c>
      <c r="B12" s="3">
        <v>28900</v>
      </c>
      <c r="C12" s="4">
        <v>1.00893729925988</v>
      </c>
      <c r="D12" s="4">
        <v>0.8999750871948181</v>
      </c>
      <c r="E12" s="3">
        <v>18845</v>
      </c>
      <c r="F12" s="4">
        <v>0.9825851191407269</v>
      </c>
      <c r="G12" s="4">
        <v>1.3004623559450694</v>
      </c>
      <c r="H12" s="3">
        <v>47745</v>
      </c>
      <c r="I12" s="4">
        <v>0.9983689856345274</v>
      </c>
      <c r="J12" s="4">
        <v>1.024504860202133</v>
      </c>
    </row>
    <row r="13" spans="1:10" ht="12.75">
      <c r="A13" s="12" t="s">
        <v>16</v>
      </c>
      <c r="B13" s="3">
        <v>30712</v>
      </c>
      <c r="C13" s="4">
        <v>1.0626989619377163</v>
      </c>
      <c r="D13" s="4">
        <v>0.9759755942544808</v>
      </c>
      <c r="E13" s="3">
        <v>17790</v>
      </c>
      <c r="F13" s="4">
        <v>0.9440169806314672</v>
      </c>
      <c r="G13" s="4">
        <v>1.2514068655036579</v>
      </c>
      <c r="H13" s="3">
        <v>48502</v>
      </c>
      <c r="I13" s="4">
        <v>1.0158550633574197</v>
      </c>
      <c r="J13" s="4">
        <v>1.0616846160581386</v>
      </c>
    </row>
    <row r="14" spans="1:10" ht="12.75">
      <c r="A14" s="12" t="s">
        <v>17</v>
      </c>
      <c r="B14" s="3">
        <v>25809</v>
      </c>
      <c r="C14" s="4">
        <v>0.8403555613441</v>
      </c>
      <c r="D14" s="4">
        <v>0.9734837054918527</v>
      </c>
      <c r="E14" s="3">
        <v>18531</v>
      </c>
      <c r="F14" s="4">
        <v>1.0416526138279933</v>
      </c>
      <c r="G14" s="4">
        <v>1.2785290465020007</v>
      </c>
      <c r="H14" s="3">
        <v>44340</v>
      </c>
      <c r="I14" s="4">
        <v>0.9141891056038927</v>
      </c>
      <c r="J14" s="4">
        <v>1.0813051748524607</v>
      </c>
    </row>
    <row r="15" spans="1:10" ht="12.75">
      <c r="A15" s="12" t="s">
        <v>18</v>
      </c>
      <c r="B15" s="3">
        <v>29554</v>
      </c>
      <c r="C15" s="4">
        <v>1.1451044209384322</v>
      </c>
      <c r="D15" s="4">
        <v>1.0139289145052834</v>
      </c>
      <c r="E15" s="3">
        <v>17382</v>
      </c>
      <c r="F15" s="4">
        <v>0.9379957908369759</v>
      </c>
      <c r="G15" s="4">
        <v>1.1808423913043478</v>
      </c>
      <c r="H15" s="3">
        <v>46936</v>
      </c>
      <c r="I15" s="4">
        <v>1.0585475868290484</v>
      </c>
      <c r="J15" s="4">
        <v>1.0699370839792104</v>
      </c>
    </row>
    <row r="16" spans="1:10" ht="12.75">
      <c r="A16" s="12" t="s">
        <v>19</v>
      </c>
      <c r="B16" s="3">
        <v>32336</v>
      </c>
      <c r="C16" s="4">
        <v>1.0941327739053934</v>
      </c>
      <c r="D16" s="4">
        <v>1.0865956517356095</v>
      </c>
      <c r="E16" s="3">
        <v>16864</v>
      </c>
      <c r="F16" s="4">
        <v>0.970199056495225</v>
      </c>
      <c r="G16" s="4">
        <v>1.2553223165103469</v>
      </c>
      <c r="H16" s="3">
        <v>49200</v>
      </c>
      <c r="I16" s="4">
        <v>1.0482358956877451</v>
      </c>
      <c r="J16" s="4">
        <v>1.1390734609774733</v>
      </c>
    </row>
    <row r="17" spans="1:10" ht="12.75">
      <c r="A17" s="12" t="s">
        <v>20</v>
      </c>
      <c r="B17" s="3">
        <v>30685</v>
      </c>
      <c r="C17" s="4">
        <v>0.9489423552696685</v>
      </c>
      <c r="D17" s="4">
        <v>1.0972252020310378</v>
      </c>
      <c r="E17" s="3">
        <v>15094</v>
      </c>
      <c r="F17" s="4">
        <v>0.8950426944971537</v>
      </c>
      <c r="G17" s="4">
        <v>1.4282740348221046</v>
      </c>
      <c r="H17" s="3">
        <v>45779</v>
      </c>
      <c r="I17" s="4">
        <v>0.9304674796747967</v>
      </c>
      <c r="J17" s="4">
        <v>1.1880157782737324</v>
      </c>
    </row>
    <row r="18" spans="1:10" ht="13.5" thickBot="1">
      <c r="A18" s="13" t="s">
        <v>21</v>
      </c>
      <c r="B18" s="14">
        <v>26773</v>
      </c>
      <c r="C18" s="15">
        <v>0.8725109988593776</v>
      </c>
      <c r="D18" s="15">
        <v>1.059184238635914</v>
      </c>
      <c r="E18" s="14">
        <v>17118</v>
      </c>
      <c r="F18" s="15">
        <v>1.1340930170928847</v>
      </c>
      <c r="G18" s="15">
        <v>1.5763882493783958</v>
      </c>
      <c r="H18" s="14">
        <v>43891</v>
      </c>
      <c r="I18" s="15">
        <v>0.9587583826645405</v>
      </c>
      <c r="J18" s="15">
        <v>1.2146059331414656</v>
      </c>
    </row>
    <row r="19" spans="1:10" ht="13.5" thickTop="1">
      <c r="A19" s="16" t="s">
        <v>27</v>
      </c>
      <c r="B19" s="10">
        <v>346418</v>
      </c>
      <c r="C19" s="11" t="s">
        <v>28</v>
      </c>
      <c r="D19" s="11">
        <v>0.9574556881907957</v>
      </c>
      <c r="E19" s="10">
        <v>203837</v>
      </c>
      <c r="F19" s="11" t="s">
        <v>28</v>
      </c>
      <c r="G19" s="11">
        <v>1.2758551622695835</v>
      </c>
      <c r="H19" s="10">
        <v>550255</v>
      </c>
      <c r="I19" s="11" t="s">
        <v>28</v>
      </c>
      <c r="J19" s="11">
        <v>1.0449678678861172</v>
      </c>
    </row>
    <row r="20" spans="1:10" ht="12.75">
      <c r="A20" s="17" t="s">
        <v>23</v>
      </c>
      <c r="B20" s="3">
        <v>170549</v>
      </c>
      <c r="C20" s="4" t="s">
        <v>28</v>
      </c>
      <c r="D20" s="4">
        <v>0.8897543314152159</v>
      </c>
      <c r="E20" s="3">
        <v>101058</v>
      </c>
      <c r="F20" s="4" t="s">
        <v>28</v>
      </c>
      <c r="G20" s="4">
        <v>1.2403711613520878</v>
      </c>
      <c r="H20" s="3">
        <v>271607</v>
      </c>
      <c r="I20" s="4" t="s">
        <v>28</v>
      </c>
      <c r="J20" s="4">
        <v>0.976459168449246</v>
      </c>
    </row>
    <row r="21" spans="1:10" ht="12.75">
      <c r="A21" s="12" t="s">
        <v>24</v>
      </c>
      <c r="B21" s="3">
        <v>175869</v>
      </c>
      <c r="C21" s="4" t="s">
        <v>28</v>
      </c>
      <c r="D21" s="4">
        <v>1.0337330276847116</v>
      </c>
      <c r="E21" s="3">
        <v>102779</v>
      </c>
      <c r="F21" s="4" t="s">
        <v>28</v>
      </c>
      <c r="G21" s="4">
        <v>1.312781801228749</v>
      </c>
      <c r="H21" s="3">
        <v>278648</v>
      </c>
      <c r="I21" s="4" t="s">
        <v>28</v>
      </c>
      <c r="J21" s="4">
        <v>1.1216765088297689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0</v>
      </c>
      <c r="B1" s="45"/>
      <c r="C1" s="45"/>
      <c r="D1" s="45"/>
      <c r="E1" s="45"/>
      <c r="F1" s="45"/>
      <c r="G1" s="45"/>
      <c r="H1" s="45"/>
      <c r="I1" s="51" t="s">
        <v>1</v>
      </c>
      <c r="J1" s="51"/>
    </row>
    <row r="2" spans="1:10" ht="13.5" customHeight="1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2.75">
      <c r="A4" s="2" t="s">
        <v>8</v>
      </c>
      <c r="B4" s="3">
        <v>410325</v>
      </c>
      <c r="C4" s="4"/>
      <c r="D4" s="4">
        <v>1.02</v>
      </c>
      <c r="E4" s="3">
        <v>184301</v>
      </c>
      <c r="F4" s="4"/>
      <c r="G4" s="4">
        <v>0.96</v>
      </c>
      <c r="H4" s="3">
        <v>594626</v>
      </c>
      <c r="I4" s="4"/>
      <c r="J4" s="4">
        <v>1</v>
      </c>
    </row>
    <row r="5" spans="1:10" ht="12.75">
      <c r="A5" s="5" t="s">
        <v>9</v>
      </c>
      <c r="B5" s="3">
        <v>208431</v>
      </c>
      <c r="C5" s="4"/>
      <c r="D5" s="4">
        <v>1.07</v>
      </c>
      <c r="E5" s="3">
        <v>88016</v>
      </c>
      <c r="F5" s="4"/>
      <c r="G5" s="4">
        <v>0.96</v>
      </c>
      <c r="H5" s="3">
        <v>296447</v>
      </c>
      <c r="I5" s="4"/>
      <c r="J5" s="4">
        <v>1.04</v>
      </c>
    </row>
    <row r="6" spans="1:10" ht="13.5" thickBot="1">
      <c r="A6" s="6" t="s">
        <v>10</v>
      </c>
      <c r="B6" s="7">
        <v>201894</v>
      </c>
      <c r="C6" s="8"/>
      <c r="D6" s="8">
        <v>0.98</v>
      </c>
      <c r="E6" s="7">
        <v>96285</v>
      </c>
      <c r="F6" s="8"/>
      <c r="G6" s="8">
        <v>0.97</v>
      </c>
      <c r="H6" s="7">
        <v>298179</v>
      </c>
      <c r="I6" s="8"/>
      <c r="J6" s="8">
        <v>0.97</v>
      </c>
    </row>
    <row r="7" spans="1:10" ht="13.5" thickTop="1">
      <c r="A7" s="9">
        <v>36892</v>
      </c>
      <c r="B7" s="10">
        <v>30676</v>
      </c>
      <c r="C7" s="11">
        <v>0.97</v>
      </c>
      <c r="D7" s="11">
        <v>0.98</v>
      </c>
      <c r="E7" s="10">
        <v>11802</v>
      </c>
      <c r="F7" s="11">
        <v>0.94</v>
      </c>
      <c r="G7" s="11">
        <v>1.05</v>
      </c>
      <c r="H7" s="10">
        <v>42478</v>
      </c>
      <c r="I7" s="11">
        <v>0.96</v>
      </c>
      <c r="J7" s="11">
        <v>1</v>
      </c>
    </row>
    <row r="8" spans="1:10" ht="12.75">
      <c r="A8" s="12" t="s">
        <v>11</v>
      </c>
      <c r="B8" s="3">
        <v>33030</v>
      </c>
      <c r="C8" s="4">
        <v>1.08</v>
      </c>
      <c r="D8" s="4">
        <v>0.91</v>
      </c>
      <c r="E8" s="3">
        <v>14620</v>
      </c>
      <c r="F8" s="4">
        <v>0.9</v>
      </c>
      <c r="G8" s="4">
        <v>0.9</v>
      </c>
      <c r="H8" s="3">
        <v>47650</v>
      </c>
      <c r="I8" s="4">
        <v>1.12</v>
      </c>
      <c r="J8" s="4">
        <v>0.91</v>
      </c>
    </row>
    <row r="9" spans="1:10" ht="12.75">
      <c r="A9" s="12" t="s">
        <v>12</v>
      </c>
      <c r="B9" s="3">
        <v>34794</v>
      </c>
      <c r="C9" s="4">
        <v>1.05</v>
      </c>
      <c r="D9" s="4">
        <v>0.89</v>
      </c>
      <c r="E9" s="3">
        <v>14267</v>
      </c>
      <c r="F9" s="4">
        <v>0.98</v>
      </c>
      <c r="G9" s="4">
        <v>0.87</v>
      </c>
      <c r="H9" s="3">
        <v>49061</v>
      </c>
      <c r="I9" s="4">
        <v>1.03</v>
      </c>
      <c r="J9" s="4">
        <v>0.89</v>
      </c>
    </row>
    <row r="10" spans="1:10" ht="12.75">
      <c r="A10" s="12" t="s">
        <v>13</v>
      </c>
      <c r="B10" s="3">
        <v>30997</v>
      </c>
      <c r="C10" s="4">
        <v>0.89</v>
      </c>
      <c r="D10" s="4">
        <v>0.9</v>
      </c>
      <c r="E10" s="3">
        <v>12526</v>
      </c>
      <c r="F10" s="4">
        <v>0.88</v>
      </c>
      <c r="G10" s="4">
        <v>0.86</v>
      </c>
      <c r="H10" s="3">
        <v>43523</v>
      </c>
      <c r="I10" s="4">
        <v>0.89</v>
      </c>
      <c r="J10" s="4">
        <v>0.89</v>
      </c>
    </row>
    <row r="11" spans="1:10" ht="12.75">
      <c r="A11" s="12" t="s">
        <v>14</v>
      </c>
      <c r="B11" s="3">
        <v>30072</v>
      </c>
      <c r="C11" s="4">
        <v>0.97</v>
      </c>
      <c r="D11" s="4">
        <v>0.94</v>
      </c>
      <c r="E11" s="3">
        <v>13768</v>
      </c>
      <c r="F11" s="4">
        <v>1.1</v>
      </c>
      <c r="G11" s="4">
        <v>1.05</v>
      </c>
      <c r="H11" s="3">
        <v>48840</v>
      </c>
      <c r="I11" s="4">
        <v>1.12</v>
      </c>
      <c r="J11" s="4">
        <v>1.08</v>
      </c>
    </row>
    <row r="12" spans="1:10" ht="12.75">
      <c r="A12" s="12" t="s">
        <v>15</v>
      </c>
      <c r="B12" s="3">
        <v>32112</v>
      </c>
      <c r="C12" s="4">
        <v>1.07</v>
      </c>
      <c r="D12" s="4">
        <v>0.9</v>
      </c>
      <c r="E12" s="3">
        <v>14491</v>
      </c>
      <c r="F12" s="4">
        <v>1.05</v>
      </c>
      <c r="G12" s="4">
        <v>0.88</v>
      </c>
      <c r="H12" s="3">
        <v>46603</v>
      </c>
      <c r="I12" s="4">
        <v>0.95</v>
      </c>
      <c r="J12" s="4">
        <v>0.89</v>
      </c>
    </row>
    <row r="13" spans="1:10" ht="12.75">
      <c r="A13" s="12" t="s">
        <v>16</v>
      </c>
      <c r="B13" s="3">
        <v>31468</v>
      </c>
      <c r="C13" s="4">
        <v>0.98</v>
      </c>
      <c r="D13" s="4">
        <v>0.92</v>
      </c>
      <c r="E13" s="3">
        <v>14216</v>
      </c>
      <c r="F13" s="4">
        <v>0.98</v>
      </c>
      <c r="G13" s="4">
        <v>0.8</v>
      </c>
      <c r="H13" s="3">
        <v>45684</v>
      </c>
      <c r="I13" s="4">
        <v>0.98</v>
      </c>
      <c r="J13" s="4">
        <v>0.88</v>
      </c>
    </row>
    <row r="14" spans="1:10" ht="12.75">
      <c r="A14" s="12" t="s">
        <v>17</v>
      </c>
      <c r="B14" s="3">
        <v>26512</v>
      </c>
      <c r="C14" s="4">
        <v>0.84</v>
      </c>
      <c r="D14" s="4">
        <v>0.86</v>
      </c>
      <c r="E14" s="3">
        <v>14494</v>
      </c>
      <c r="F14" s="4">
        <v>1.02</v>
      </c>
      <c r="G14" s="4">
        <v>0.76</v>
      </c>
      <c r="H14" s="3">
        <v>41006</v>
      </c>
      <c r="I14" s="4">
        <v>0.9</v>
      </c>
      <c r="J14" s="4">
        <v>0.82</v>
      </c>
    </row>
    <row r="15" spans="1:10" ht="12.75">
      <c r="A15" s="12" t="s">
        <v>18</v>
      </c>
      <c r="B15" s="3">
        <v>29148</v>
      </c>
      <c r="C15" s="4">
        <v>1.1</v>
      </c>
      <c r="D15" s="4">
        <v>0.83</v>
      </c>
      <c r="E15" s="3">
        <v>14720</v>
      </c>
      <c r="F15" s="4">
        <v>1.02</v>
      </c>
      <c r="G15" s="4">
        <v>0.81</v>
      </c>
      <c r="H15" s="3">
        <v>43868</v>
      </c>
      <c r="I15" s="4">
        <v>1.07</v>
      </c>
      <c r="J15" s="4">
        <v>0.82</v>
      </c>
    </row>
    <row r="16" spans="1:10" ht="12.75">
      <c r="A16" s="12" t="s">
        <v>19</v>
      </c>
      <c r="B16" s="3">
        <v>29759</v>
      </c>
      <c r="C16" s="4">
        <v>1.02</v>
      </c>
      <c r="D16" s="4">
        <v>0.84</v>
      </c>
      <c r="E16" s="3">
        <v>13434</v>
      </c>
      <c r="F16" s="4">
        <v>0.91</v>
      </c>
      <c r="G16" s="4">
        <v>0.86</v>
      </c>
      <c r="H16" s="3">
        <v>43193</v>
      </c>
      <c r="I16" s="4">
        <v>0.98</v>
      </c>
      <c r="J16" s="4">
        <v>0.85</v>
      </c>
    </row>
    <row r="17" spans="1:10" ht="12.75">
      <c r="A17" s="12" t="s">
        <v>20</v>
      </c>
      <c r="B17" s="3">
        <v>27966</v>
      </c>
      <c r="C17" s="4">
        <v>0.94</v>
      </c>
      <c r="D17" s="4">
        <v>0.81</v>
      </c>
      <c r="E17" s="3">
        <v>10568</v>
      </c>
      <c r="F17" s="4">
        <v>0.79</v>
      </c>
      <c r="G17" s="4">
        <v>0.81</v>
      </c>
      <c r="H17" s="3">
        <v>38534</v>
      </c>
      <c r="I17" s="4">
        <v>0.89</v>
      </c>
      <c r="J17" s="4">
        <v>0.81</v>
      </c>
    </row>
    <row r="18" spans="1:10" ht="13.5" thickBot="1">
      <c r="A18" s="13" t="s">
        <v>21</v>
      </c>
      <c r="B18" s="14">
        <v>25277</v>
      </c>
      <c r="C18" s="15">
        <v>0.9</v>
      </c>
      <c r="D18" s="15">
        <v>0.8</v>
      </c>
      <c r="E18" s="14">
        <v>10859</v>
      </c>
      <c r="F18" s="15">
        <v>1.08</v>
      </c>
      <c r="G18" s="15">
        <v>0.86</v>
      </c>
      <c r="H18" s="14">
        <v>36136</v>
      </c>
      <c r="I18" s="15">
        <v>0.84</v>
      </c>
      <c r="J18" s="15">
        <v>0.82</v>
      </c>
    </row>
    <row r="19" spans="1:10" ht="13.5" thickTop="1">
      <c r="A19" s="16" t="s">
        <v>22</v>
      </c>
      <c r="B19" s="10">
        <v>361811</v>
      </c>
      <c r="C19" s="11"/>
      <c r="D19" s="11">
        <v>0.88</v>
      </c>
      <c r="E19" s="10">
        <v>159765</v>
      </c>
      <c r="F19" s="11"/>
      <c r="G19" s="11">
        <v>0.87</v>
      </c>
      <c r="H19" s="10">
        <v>526576</v>
      </c>
      <c r="I19" s="11"/>
      <c r="J19" s="11">
        <v>0.83</v>
      </c>
    </row>
    <row r="20" spans="1:10" ht="12.75">
      <c r="A20" s="17" t="s">
        <v>23</v>
      </c>
      <c r="B20" s="18">
        <v>191681</v>
      </c>
      <c r="C20" s="19"/>
      <c r="D20" s="19">
        <v>0.92</v>
      </c>
      <c r="E20" s="18">
        <v>81474</v>
      </c>
      <c r="F20" s="19"/>
      <c r="G20" s="19">
        <v>0.93</v>
      </c>
      <c r="H20" s="18">
        <v>278155</v>
      </c>
      <c r="I20" s="19"/>
      <c r="J20" s="19">
        <v>0.94</v>
      </c>
    </row>
    <row r="21" spans="1:10" ht="12.75">
      <c r="A21" s="12" t="s">
        <v>24</v>
      </c>
      <c r="B21" s="3">
        <v>170130</v>
      </c>
      <c r="C21" s="4"/>
      <c r="D21" s="4">
        <v>0.84</v>
      </c>
      <c r="E21" s="3">
        <v>78291</v>
      </c>
      <c r="F21" s="4"/>
      <c r="G21" s="4">
        <v>0.81</v>
      </c>
      <c r="H21" s="3">
        <v>248421</v>
      </c>
      <c r="I21" s="4"/>
      <c r="J21" s="4">
        <v>0.88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875" style="0" customWidth="1"/>
  </cols>
  <sheetData>
    <row r="1" spans="1:10" ht="12.75">
      <c r="A1" s="45" t="s">
        <v>58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4.25" customHeight="1">
      <c r="A4" s="2" t="s">
        <v>57</v>
      </c>
      <c r="B4" s="3">
        <v>401046</v>
      </c>
      <c r="C4" s="4"/>
      <c r="D4" s="4">
        <v>1.0383982020423805</v>
      </c>
      <c r="E4" s="3">
        <v>191102</v>
      </c>
      <c r="F4" s="4"/>
      <c r="G4" s="4">
        <v>1.0703176194503408</v>
      </c>
      <c r="H4" s="3">
        <v>592148</v>
      </c>
      <c r="I4" s="4"/>
      <c r="J4" s="4">
        <v>1.0484893663359676</v>
      </c>
    </row>
    <row r="5" spans="1:10" ht="12.75">
      <c r="A5" s="5" t="s">
        <v>9</v>
      </c>
      <c r="B5" s="3">
        <v>194525</v>
      </c>
      <c r="C5" s="4"/>
      <c r="D5" s="4">
        <v>0.9954812494882502</v>
      </c>
      <c r="E5" s="3">
        <v>91647</v>
      </c>
      <c r="F5" s="4"/>
      <c r="G5" s="4">
        <v>1.0269261799112546</v>
      </c>
      <c r="H5" s="3">
        <v>286172</v>
      </c>
      <c r="I5" s="4"/>
      <c r="J5" s="4">
        <v>1.005339853575594</v>
      </c>
    </row>
    <row r="6" spans="1:10" ht="13.5" thickBot="1">
      <c r="A6" s="6" t="s">
        <v>10</v>
      </c>
      <c r="B6" s="7">
        <v>206521</v>
      </c>
      <c r="C6" s="8"/>
      <c r="D6" s="8">
        <v>1.0823497966542284</v>
      </c>
      <c r="E6" s="7">
        <v>99455</v>
      </c>
      <c r="F6" s="8"/>
      <c r="G6" s="8">
        <v>1.1136803914762101</v>
      </c>
      <c r="H6" s="7">
        <v>305976</v>
      </c>
      <c r="I6" s="8"/>
      <c r="J6" s="8">
        <v>1.0923383944222111</v>
      </c>
    </row>
    <row r="7" spans="1:10" ht="13.5" thickTop="1">
      <c r="A7" s="9">
        <v>36526</v>
      </c>
      <c r="B7" s="10">
        <v>31299</v>
      </c>
      <c r="C7" s="11">
        <v>1.0118320240519834</v>
      </c>
      <c r="D7" s="11">
        <v>1.026095793856342</v>
      </c>
      <c r="E7" s="10">
        <v>11208</v>
      </c>
      <c r="F7" s="11">
        <v>0.8366676619886533</v>
      </c>
      <c r="G7" s="11">
        <v>0.8971423997438566</v>
      </c>
      <c r="H7" s="10">
        <v>42507</v>
      </c>
      <c r="I7" s="11">
        <v>0.958898238173656</v>
      </c>
      <c r="J7" s="11">
        <v>0.9886268490092102</v>
      </c>
    </row>
    <row r="8" spans="1:10" ht="12.75">
      <c r="A8" s="12" t="s">
        <v>11</v>
      </c>
      <c r="B8" s="3">
        <v>36155</v>
      </c>
      <c r="C8" s="4">
        <v>1.1551487267963834</v>
      </c>
      <c r="D8" s="4">
        <v>1.131718158199518</v>
      </c>
      <c r="E8" s="3">
        <v>16155</v>
      </c>
      <c r="F8" s="4">
        <v>1.4413811563169165</v>
      </c>
      <c r="G8" s="4">
        <v>1.37302396736359</v>
      </c>
      <c r="H8" s="3">
        <v>52310</v>
      </c>
      <c r="I8" s="4">
        <v>1.2306208389206483</v>
      </c>
      <c r="J8" s="4">
        <v>1.196669183080548</v>
      </c>
    </row>
    <row r="9" spans="1:10" ht="12.75">
      <c r="A9" s="12" t="s">
        <v>12</v>
      </c>
      <c r="B9" s="3">
        <v>38929</v>
      </c>
      <c r="C9" s="4">
        <v>1.0767252108975245</v>
      </c>
      <c r="D9" s="4">
        <v>1.0847056201064393</v>
      </c>
      <c r="E9" s="3">
        <v>16436</v>
      </c>
      <c r="F9" s="4">
        <v>1.0173939956669762</v>
      </c>
      <c r="G9" s="4">
        <v>1.0818852027382833</v>
      </c>
      <c r="H9" s="3">
        <v>55365</v>
      </c>
      <c r="I9" s="4">
        <v>1.0584018352131523</v>
      </c>
      <c r="J9" s="4">
        <v>1.0838667997885711</v>
      </c>
    </row>
    <row r="10" spans="1:10" ht="12.75">
      <c r="A10" s="12" t="s">
        <v>13</v>
      </c>
      <c r="B10" s="3">
        <v>34336</v>
      </c>
      <c r="C10" s="4">
        <v>0.8820159778057489</v>
      </c>
      <c r="D10" s="4">
        <v>1.0858263234457024</v>
      </c>
      <c r="E10" s="3">
        <v>14564</v>
      </c>
      <c r="F10" s="4">
        <v>0.8861036748600633</v>
      </c>
      <c r="G10" s="4">
        <v>0.8351396295659155</v>
      </c>
      <c r="H10" s="3">
        <v>48900</v>
      </c>
      <c r="I10" s="4">
        <v>0.8832294771064753</v>
      </c>
      <c r="J10" s="4">
        <v>0.9967183710075213</v>
      </c>
    </row>
    <row r="11" spans="1:10" ht="12.75">
      <c r="A11" s="12" t="s">
        <v>14</v>
      </c>
      <c r="B11" s="3">
        <v>32045</v>
      </c>
      <c r="C11" s="4">
        <v>0.933277027027027</v>
      </c>
      <c r="D11" s="4">
        <v>1.0661055293100006</v>
      </c>
      <c r="E11" s="3">
        <v>13150</v>
      </c>
      <c r="F11" s="4">
        <v>0.9029112881076627</v>
      </c>
      <c r="G11" s="4">
        <v>0.802710291783665</v>
      </c>
      <c r="H11" s="3">
        <v>45195</v>
      </c>
      <c r="I11" s="4">
        <v>0.9242331288343558</v>
      </c>
      <c r="J11" s="4">
        <v>0.9731912144702842</v>
      </c>
    </row>
    <row r="12" spans="1:10" ht="12.75">
      <c r="A12" s="12" t="s">
        <v>15</v>
      </c>
      <c r="B12" s="3">
        <v>35667</v>
      </c>
      <c r="C12" s="4">
        <v>1.113028553596505</v>
      </c>
      <c r="D12" s="4">
        <v>1.0336463223787167</v>
      </c>
      <c r="E12" s="3">
        <v>16503</v>
      </c>
      <c r="F12" s="4">
        <v>1.254980988593156</v>
      </c>
      <c r="G12" s="4">
        <v>0.8981224489795918</v>
      </c>
      <c r="H12" s="3">
        <v>52170</v>
      </c>
      <c r="I12" s="4">
        <v>1.1543312313308995</v>
      </c>
      <c r="J12" s="4">
        <v>0.9865547171952119</v>
      </c>
    </row>
    <row r="13" spans="1:10" ht="12.75">
      <c r="A13" s="12" t="s">
        <v>16</v>
      </c>
      <c r="B13" s="3">
        <v>34328</v>
      </c>
      <c r="C13" s="4">
        <v>0.9624582947822917</v>
      </c>
      <c r="D13" s="4">
        <v>0.9691699604743083</v>
      </c>
      <c r="E13" s="3">
        <v>17808</v>
      </c>
      <c r="F13" s="4">
        <v>1.07907653153972</v>
      </c>
      <c r="G13" s="4">
        <v>1.057921939048298</v>
      </c>
      <c r="H13" s="3">
        <v>52136</v>
      </c>
      <c r="I13" s="4">
        <v>0.9993482844546674</v>
      </c>
      <c r="J13" s="4">
        <v>0.9977608941113429</v>
      </c>
    </row>
    <row r="14" spans="1:10" ht="12.75">
      <c r="A14" s="12" t="s">
        <v>17</v>
      </c>
      <c r="B14" s="3">
        <v>30945</v>
      </c>
      <c r="C14" s="4">
        <v>0.9014507107900256</v>
      </c>
      <c r="D14" s="4">
        <v>1.004512108030903</v>
      </c>
      <c r="E14" s="3">
        <v>19023</v>
      </c>
      <c r="F14" s="4">
        <v>1.0682277628032344</v>
      </c>
      <c r="G14" s="4">
        <v>1.098135426889107</v>
      </c>
      <c r="H14" s="3">
        <v>49968</v>
      </c>
      <c r="I14" s="4">
        <v>0.9584164492864815</v>
      </c>
      <c r="J14" s="4">
        <v>1.0382098111325813</v>
      </c>
    </row>
    <row r="15" spans="1:10" ht="12.75">
      <c r="A15" s="12" t="s">
        <v>18</v>
      </c>
      <c r="B15" s="3">
        <v>34989</v>
      </c>
      <c r="C15" s="4">
        <v>1.130683470673776</v>
      </c>
      <c r="D15" s="4">
        <v>0.9599440313863206</v>
      </c>
      <c r="E15" s="3">
        <v>18238</v>
      </c>
      <c r="F15" s="4">
        <v>0.9587341639068496</v>
      </c>
      <c r="G15" s="4">
        <v>0.9799580893020257</v>
      </c>
      <c r="H15" s="3">
        <v>53227</v>
      </c>
      <c r="I15" s="4">
        <v>1.0652217419148255</v>
      </c>
      <c r="J15" s="4">
        <v>0.9667090446785325</v>
      </c>
    </row>
    <row r="16" spans="1:10" ht="12.75">
      <c r="A16" s="12" t="s">
        <v>19</v>
      </c>
      <c r="B16" s="3">
        <v>35329</v>
      </c>
      <c r="C16" s="4">
        <v>1.0097173397353454</v>
      </c>
      <c r="D16" s="4">
        <v>0.956803163254252</v>
      </c>
      <c r="E16" s="3">
        <v>15542</v>
      </c>
      <c r="F16" s="4">
        <v>0.8521767737690537</v>
      </c>
      <c r="G16" s="4">
        <v>0.8815155124496625</v>
      </c>
      <c r="H16" s="3">
        <v>50871</v>
      </c>
      <c r="I16" s="4">
        <v>0.9557367501456028</v>
      </c>
      <c r="J16" s="4">
        <v>0.9324718174319494</v>
      </c>
    </row>
    <row r="17" spans="1:10" ht="12.75">
      <c r="A17" s="12" t="s">
        <v>20</v>
      </c>
      <c r="B17" s="3">
        <v>34696</v>
      </c>
      <c r="C17" s="4">
        <v>0.982082708256673</v>
      </c>
      <c r="D17" s="4">
        <v>0.9640723554419406</v>
      </c>
      <c r="E17" s="3">
        <v>13081</v>
      </c>
      <c r="F17" s="4">
        <v>0.841654870673015</v>
      </c>
      <c r="G17" s="4">
        <v>0.8352595619692229</v>
      </c>
      <c r="H17" s="3">
        <v>47777</v>
      </c>
      <c r="I17" s="4">
        <v>0.9391794932279688</v>
      </c>
      <c r="J17" s="4">
        <v>0.9250145208131655</v>
      </c>
    </row>
    <row r="18" spans="1:10" ht="13.5" thickBot="1">
      <c r="A18" s="13" t="s">
        <v>21</v>
      </c>
      <c r="B18" s="14">
        <v>31607</v>
      </c>
      <c r="C18" s="15">
        <v>0.9109695642148951</v>
      </c>
      <c r="D18" s="15">
        <v>1.0217890278990076</v>
      </c>
      <c r="E18" s="14">
        <v>12593</v>
      </c>
      <c r="F18" s="15">
        <v>0.9626939836403945</v>
      </c>
      <c r="G18" s="15">
        <v>0.9400567333532398</v>
      </c>
      <c r="H18" s="14">
        <v>44200</v>
      </c>
      <c r="I18" s="15">
        <v>0.9251313393473847</v>
      </c>
      <c r="J18" s="15">
        <v>0.9970899411220646</v>
      </c>
    </row>
    <row r="19" spans="1:10" ht="13.5" customHeight="1" thickTop="1">
      <c r="A19" s="16" t="s">
        <v>8</v>
      </c>
      <c r="B19" s="10">
        <v>410325</v>
      </c>
      <c r="C19" s="11"/>
      <c r="D19" s="11">
        <v>1.0231369967534896</v>
      </c>
      <c r="E19" s="10">
        <v>184301</v>
      </c>
      <c r="F19" s="11"/>
      <c r="G19" s="11">
        <v>0.9644116754403408</v>
      </c>
      <c r="H19" s="10">
        <v>594626</v>
      </c>
      <c r="I19" s="11"/>
      <c r="J19" s="11">
        <v>1.004184764619656</v>
      </c>
    </row>
    <row r="20" spans="1:10" ht="12.75">
      <c r="A20" s="17" t="s">
        <v>23</v>
      </c>
      <c r="B20" s="18">
        <v>208431</v>
      </c>
      <c r="C20" s="19"/>
      <c r="D20" s="19">
        <v>1.0714869554041897</v>
      </c>
      <c r="E20" s="18">
        <v>88016</v>
      </c>
      <c r="F20" s="19"/>
      <c r="G20" s="19">
        <v>0.9603805907449234</v>
      </c>
      <c r="H20" s="18">
        <v>296447</v>
      </c>
      <c r="I20" s="19"/>
      <c r="J20" s="19">
        <v>1.0359049802216849</v>
      </c>
    </row>
    <row r="21" spans="1:10" ht="12.75">
      <c r="A21" s="12" t="s">
        <v>24</v>
      </c>
      <c r="B21" s="3">
        <v>201894</v>
      </c>
      <c r="C21" s="4"/>
      <c r="D21" s="4">
        <v>0.9775954987628377</v>
      </c>
      <c r="E21" s="3">
        <v>96285</v>
      </c>
      <c r="F21" s="4"/>
      <c r="G21" s="4">
        <v>0.9681262882710774</v>
      </c>
      <c r="H21" s="3">
        <v>298179</v>
      </c>
      <c r="I21" s="4"/>
      <c r="J21" s="4">
        <v>0.9745176092242529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625" style="0" customWidth="1"/>
  </cols>
  <sheetData>
    <row r="1" spans="1:10" ht="12.75">
      <c r="A1" s="45" t="s">
        <v>56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4.25" customHeight="1">
      <c r="A4" s="2" t="s">
        <v>55</v>
      </c>
      <c r="B4" s="3">
        <v>386216</v>
      </c>
      <c r="C4" s="4"/>
      <c r="D4" s="4">
        <v>0.8841334157452556</v>
      </c>
      <c r="E4" s="3">
        <v>178547</v>
      </c>
      <c r="F4" s="4"/>
      <c r="G4" s="4">
        <v>0.9064081672022459</v>
      </c>
      <c r="H4" s="3">
        <v>564763</v>
      </c>
      <c r="I4" s="4"/>
      <c r="J4" s="4">
        <v>0.8910561948082478</v>
      </c>
    </row>
    <row r="5" spans="1:10" ht="12.75">
      <c r="A5" s="5" t="s">
        <v>9</v>
      </c>
      <c r="B5" s="3">
        <v>195408</v>
      </c>
      <c r="C5" s="4"/>
      <c r="D5" s="4">
        <v>0.8631095406360424</v>
      </c>
      <c r="E5" s="3">
        <v>89244</v>
      </c>
      <c r="F5" s="4"/>
      <c r="G5" s="4">
        <v>0.8997459370085091</v>
      </c>
      <c r="H5" s="3">
        <v>284652</v>
      </c>
      <c r="I5" s="4"/>
      <c r="J5" s="4">
        <v>0.8742705505116897</v>
      </c>
    </row>
    <row r="6" spans="1:10" ht="13.5" thickBot="1">
      <c r="A6" s="6" t="s">
        <v>10</v>
      </c>
      <c r="B6" s="7">
        <v>190808</v>
      </c>
      <c r="C6" s="8"/>
      <c r="D6" s="8">
        <v>0.9067528394240365</v>
      </c>
      <c r="E6" s="7">
        <v>89303</v>
      </c>
      <c r="F6" s="8"/>
      <c r="G6" s="8">
        <v>0.9131652947492203</v>
      </c>
      <c r="H6" s="7">
        <v>280111</v>
      </c>
      <c r="I6" s="8"/>
      <c r="J6" s="8">
        <v>0.9087874117933328</v>
      </c>
    </row>
    <row r="7" spans="1:10" ht="13.5" thickTop="1">
      <c r="A7" s="9">
        <v>36161</v>
      </c>
      <c r="B7" s="10">
        <v>30503</v>
      </c>
      <c r="C7" s="11">
        <v>1.033509520905333</v>
      </c>
      <c r="D7" s="11">
        <v>0.9076923076923077</v>
      </c>
      <c r="E7" s="10">
        <v>12493</v>
      </c>
      <c r="F7" s="11">
        <v>0.9180629041740153</v>
      </c>
      <c r="G7" s="11">
        <v>1.0210035959463877</v>
      </c>
      <c r="H7" s="10">
        <v>42996</v>
      </c>
      <c r="I7" s="11">
        <v>0.9970780576040073</v>
      </c>
      <c r="J7" s="11">
        <v>0.9379376540651382</v>
      </c>
    </row>
    <row r="8" spans="1:10" ht="12.75">
      <c r="A8" s="12" t="s">
        <v>11</v>
      </c>
      <c r="B8" s="3">
        <v>31947</v>
      </c>
      <c r="C8" s="4">
        <v>1.0473396059403992</v>
      </c>
      <c r="D8" s="4">
        <v>0.9735783507039678</v>
      </c>
      <c r="E8" s="3">
        <v>11766</v>
      </c>
      <c r="F8" s="4">
        <v>0.9418074121508044</v>
      </c>
      <c r="G8" s="4">
        <v>0.9869977350893382</v>
      </c>
      <c r="H8" s="3">
        <v>43713</v>
      </c>
      <c r="I8" s="4">
        <v>1.0166759698576613</v>
      </c>
      <c r="J8" s="4">
        <v>0.9771543534145524</v>
      </c>
    </row>
    <row r="9" spans="1:10" ht="12.75">
      <c r="A9" s="12" t="s">
        <v>12</v>
      </c>
      <c r="B9" s="3">
        <v>35889</v>
      </c>
      <c r="C9" s="4">
        <v>1.1233918677810124</v>
      </c>
      <c r="D9" s="4">
        <v>1.0644501127061337</v>
      </c>
      <c r="E9" s="3">
        <v>15192</v>
      </c>
      <c r="F9" s="4">
        <v>1.2911779704232536</v>
      </c>
      <c r="G9" s="4">
        <v>0.9303123086344152</v>
      </c>
      <c r="H9" s="3">
        <v>51081</v>
      </c>
      <c r="I9" s="4">
        <v>1.168553977077757</v>
      </c>
      <c r="J9" s="4">
        <v>1.020680973504376</v>
      </c>
    </row>
    <row r="10" spans="1:10" ht="12.75">
      <c r="A10" s="12" t="s">
        <v>13</v>
      </c>
      <c r="B10" s="3">
        <v>31622</v>
      </c>
      <c r="C10" s="4">
        <v>0.8811056312519157</v>
      </c>
      <c r="D10" s="4">
        <v>0.9993047655163696</v>
      </c>
      <c r="E10" s="3">
        <v>17439</v>
      </c>
      <c r="F10" s="4">
        <v>1.1479067930489733</v>
      </c>
      <c r="G10" s="4">
        <v>1.0526347558399227</v>
      </c>
      <c r="H10" s="3">
        <v>49061</v>
      </c>
      <c r="I10" s="4">
        <v>0.9604549636851275</v>
      </c>
      <c r="J10" s="4">
        <v>1.017630831138122</v>
      </c>
    </row>
    <row r="11" spans="1:10" ht="12.75">
      <c r="A11" s="12" t="s">
        <v>14</v>
      </c>
      <c r="B11" s="3">
        <v>30058</v>
      </c>
      <c r="C11" s="4">
        <v>0.9505407627601037</v>
      </c>
      <c r="D11" s="4">
        <v>1.0058898333444883</v>
      </c>
      <c r="E11" s="3">
        <v>16382</v>
      </c>
      <c r="F11" s="4">
        <v>0.9393887264177991</v>
      </c>
      <c r="G11" s="4">
        <v>1.0293433867420672</v>
      </c>
      <c r="H11" s="3">
        <v>46440</v>
      </c>
      <c r="I11" s="4">
        <v>0.9465767106255478</v>
      </c>
      <c r="J11" s="4">
        <v>1.014040220975173</v>
      </c>
    </row>
    <row r="12" spans="1:10" ht="12.75">
      <c r="A12" s="12" t="s">
        <v>15</v>
      </c>
      <c r="B12" s="3">
        <v>34506</v>
      </c>
      <c r="C12" s="4">
        <v>1.1479805708962671</v>
      </c>
      <c r="D12" s="4">
        <v>1.0224908880789403</v>
      </c>
      <c r="E12" s="3">
        <v>18375</v>
      </c>
      <c r="F12" s="4">
        <v>1.121657917226224</v>
      </c>
      <c r="G12" s="4">
        <v>1.1290322580645162</v>
      </c>
      <c r="H12" s="3">
        <v>52881</v>
      </c>
      <c r="I12" s="4">
        <v>1.1386950904392765</v>
      </c>
      <c r="J12" s="4">
        <v>1.0571548518651792</v>
      </c>
    </row>
    <row r="13" spans="1:10" ht="12.75">
      <c r="A13" s="12" t="s">
        <v>16</v>
      </c>
      <c r="B13" s="3">
        <v>35420</v>
      </c>
      <c r="C13" s="4">
        <v>1.0264881469889295</v>
      </c>
      <c r="D13" s="4">
        <v>1.0672210672210671</v>
      </c>
      <c r="E13" s="3">
        <v>16833</v>
      </c>
      <c r="F13" s="4">
        <v>0.9160816326530612</v>
      </c>
      <c r="G13" s="4">
        <v>0.9865783612706599</v>
      </c>
      <c r="H13" s="3">
        <v>52253</v>
      </c>
      <c r="I13" s="4">
        <v>0.9881242790416217</v>
      </c>
      <c r="J13" s="4">
        <v>1.0398400031840163</v>
      </c>
    </row>
    <row r="14" spans="1:10" ht="12.75">
      <c r="A14" s="12" t="s">
        <v>17</v>
      </c>
      <c r="B14" s="3">
        <v>30806</v>
      </c>
      <c r="C14" s="4">
        <v>0.869734613212874</v>
      </c>
      <c r="D14" s="4">
        <v>1.1153915782613417</v>
      </c>
      <c r="E14" s="3">
        <v>17323</v>
      </c>
      <c r="F14" s="4">
        <v>1.0291094873165805</v>
      </c>
      <c r="G14" s="4">
        <v>1.0252115760194118</v>
      </c>
      <c r="H14" s="3">
        <v>48129</v>
      </c>
      <c r="I14" s="4">
        <v>0.9210763018391288</v>
      </c>
      <c r="J14" s="4">
        <v>1.0811618294545782</v>
      </c>
    </row>
    <row r="15" spans="1:10" ht="12.75">
      <c r="A15" s="12" t="s">
        <v>18</v>
      </c>
      <c r="B15" s="3">
        <v>36449</v>
      </c>
      <c r="C15" s="4">
        <v>1.1831786015711225</v>
      </c>
      <c r="D15" s="4">
        <v>1.0661031325865045</v>
      </c>
      <c r="E15" s="3">
        <v>18611</v>
      </c>
      <c r="F15" s="4">
        <v>1.0743520175489234</v>
      </c>
      <c r="G15" s="4">
        <v>1.233905721673407</v>
      </c>
      <c r="H15" s="3">
        <v>55060</v>
      </c>
      <c r="I15" s="4">
        <v>1.144008809657379</v>
      </c>
      <c r="J15" s="4">
        <v>1.1174703685663256</v>
      </c>
    </row>
    <row r="16" spans="1:10" ht="12.75">
      <c r="A16" s="12" t="s">
        <v>19</v>
      </c>
      <c r="B16" s="3">
        <v>36924</v>
      </c>
      <c r="C16" s="4">
        <v>1.0130319075969163</v>
      </c>
      <c r="D16" s="4">
        <v>1.0859361214046233</v>
      </c>
      <c r="E16" s="3">
        <v>17631</v>
      </c>
      <c r="F16" s="4">
        <v>0.9473429692117565</v>
      </c>
      <c r="G16" s="4">
        <v>1.262875152209727</v>
      </c>
      <c r="H16" s="3">
        <v>54555</v>
      </c>
      <c r="I16" s="4">
        <v>0.9908281874318925</v>
      </c>
      <c r="J16" s="4">
        <v>1.1374392761086671</v>
      </c>
    </row>
    <row r="17" spans="1:10" ht="12.75">
      <c r="A17" s="12" t="s">
        <v>20</v>
      </c>
      <c r="B17" s="3">
        <v>35989</v>
      </c>
      <c r="C17" s="4">
        <v>0.9746777163904236</v>
      </c>
      <c r="D17" s="4">
        <v>1.1143830314290137</v>
      </c>
      <c r="E17" s="3">
        <v>15661</v>
      </c>
      <c r="F17" s="4">
        <v>0.8882649878055697</v>
      </c>
      <c r="G17" s="4">
        <v>1.2339268830759533</v>
      </c>
      <c r="H17" s="3">
        <v>51650</v>
      </c>
      <c r="I17" s="4">
        <v>0.9467509852442489</v>
      </c>
      <c r="J17" s="4">
        <v>1.1481094538422212</v>
      </c>
    </row>
    <row r="18" spans="1:10" ht="13.5" thickBot="1">
      <c r="A18" s="13" t="s">
        <v>21</v>
      </c>
      <c r="B18" s="14">
        <v>30933</v>
      </c>
      <c r="C18" s="15">
        <v>0.859512628858818</v>
      </c>
      <c r="D18" s="15">
        <v>1.0480788778206953</v>
      </c>
      <c r="E18" s="14">
        <v>13396</v>
      </c>
      <c r="F18" s="15">
        <v>0.8553732201008876</v>
      </c>
      <c r="G18" s="15">
        <v>0.9844209288653734</v>
      </c>
      <c r="H18" s="14">
        <v>44329</v>
      </c>
      <c r="I18" s="15">
        <v>0.8582575024201355</v>
      </c>
      <c r="J18" s="15">
        <v>1.0279903529520895</v>
      </c>
    </row>
    <row r="19" spans="1:10" ht="15" customHeight="1" thickTop="1">
      <c r="A19" s="16" t="s">
        <v>57</v>
      </c>
      <c r="B19" s="10">
        <v>401046</v>
      </c>
      <c r="C19" s="11"/>
      <c r="D19" s="11">
        <v>1.0383982020423805</v>
      </c>
      <c r="E19" s="10">
        <v>191102</v>
      </c>
      <c r="F19" s="11"/>
      <c r="G19" s="11">
        <v>1.0703176194503408</v>
      </c>
      <c r="H19" s="10">
        <v>592148</v>
      </c>
      <c r="I19" s="11"/>
      <c r="J19" s="11">
        <v>1.0484893663359676</v>
      </c>
    </row>
    <row r="20" spans="1:10" ht="12.75">
      <c r="A20" s="17" t="s">
        <v>23</v>
      </c>
      <c r="B20" s="18">
        <v>194525</v>
      </c>
      <c r="C20" s="19"/>
      <c r="D20" s="19">
        <v>0.9954812494882502</v>
      </c>
      <c r="E20" s="18">
        <v>91647</v>
      </c>
      <c r="F20" s="19"/>
      <c r="G20" s="19">
        <v>1.0269261799112546</v>
      </c>
      <c r="H20" s="18">
        <v>286172</v>
      </c>
      <c r="I20" s="19"/>
      <c r="J20" s="19">
        <v>1.005339853575594</v>
      </c>
    </row>
    <row r="21" spans="1:10" ht="12.75">
      <c r="A21" s="12" t="s">
        <v>24</v>
      </c>
      <c r="B21" s="3">
        <v>206521</v>
      </c>
      <c r="C21" s="4"/>
      <c r="D21" s="4">
        <v>1.0823497966542284</v>
      </c>
      <c r="E21" s="3">
        <v>99455</v>
      </c>
      <c r="F21" s="4"/>
      <c r="G21" s="4">
        <v>1.1136803914762101</v>
      </c>
      <c r="H21" s="3">
        <v>305976</v>
      </c>
      <c r="I21" s="4"/>
      <c r="J21" s="4">
        <v>1.0923383944222111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6" sqref="A36"/>
    </sheetView>
  </sheetViews>
  <sheetFormatPr defaultColWidth="9.00390625" defaultRowHeight="13.5"/>
  <cols>
    <col min="1" max="1" width="10.25390625" style="0" customWidth="1"/>
  </cols>
  <sheetData>
    <row r="1" spans="1:10" ht="12.75">
      <c r="A1" s="45" t="s">
        <v>54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53</v>
      </c>
      <c r="B4" s="3">
        <v>436830</v>
      </c>
      <c r="C4" s="4"/>
      <c r="D4" s="4">
        <v>1.012340529078458</v>
      </c>
      <c r="E4" s="3">
        <v>196983</v>
      </c>
      <c r="F4" s="4"/>
      <c r="G4" s="4">
        <v>1.0541798896494148</v>
      </c>
      <c r="H4" s="3">
        <v>633813</v>
      </c>
      <c r="I4" s="4"/>
      <c r="J4" s="4">
        <v>1.0249836665782615</v>
      </c>
    </row>
    <row r="5" spans="1:10" ht="12.75">
      <c r="A5" s="5" t="s">
        <v>9</v>
      </c>
      <c r="B5" s="18">
        <v>226400</v>
      </c>
      <c r="C5" s="4"/>
      <c r="D5" s="4">
        <v>1.071644956073917</v>
      </c>
      <c r="E5" s="18">
        <v>99188</v>
      </c>
      <c r="F5" s="4"/>
      <c r="G5" s="4">
        <v>1.0541037440088419</v>
      </c>
      <c r="H5" s="18">
        <v>325588</v>
      </c>
      <c r="I5" s="4"/>
      <c r="J5" s="4">
        <v>1.0662396311251272</v>
      </c>
    </row>
    <row r="6" spans="1:10" ht="13.5" thickBot="1">
      <c r="A6" s="6" t="s">
        <v>10</v>
      </c>
      <c r="B6" s="3">
        <v>210430</v>
      </c>
      <c r="C6" s="8"/>
      <c r="D6" s="15">
        <v>0.9554533442910267</v>
      </c>
      <c r="E6" s="3">
        <v>97795</v>
      </c>
      <c r="F6" s="8"/>
      <c r="G6" s="8">
        <v>1.0542571311528428</v>
      </c>
      <c r="H6" s="3">
        <v>308225</v>
      </c>
      <c r="I6" s="8"/>
      <c r="J6" s="8">
        <v>0.9847349705913362</v>
      </c>
    </row>
    <row r="7" spans="1:10" ht="13.5" thickTop="1">
      <c r="A7" s="9">
        <v>35796</v>
      </c>
      <c r="B7" s="10">
        <v>33605</v>
      </c>
      <c r="C7" s="11">
        <v>1.0545391784604763</v>
      </c>
      <c r="D7" s="11">
        <v>0.9370904325032765</v>
      </c>
      <c r="E7" s="10">
        <v>12236</v>
      </c>
      <c r="F7" s="11">
        <v>0.7948035076323482</v>
      </c>
      <c r="G7" s="11">
        <v>0.9671962690696387</v>
      </c>
      <c r="H7" s="10">
        <v>45841</v>
      </c>
      <c r="I7" s="11">
        <v>0.9699335618467267</v>
      </c>
      <c r="J7" s="11">
        <v>0.9449414577836411</v>
      </c>
    </row>
    <row r="8" spans="1:10" ht="12.75">
      <c r="A8" s="12" t="s">
        <v>11</v>
      </c>
      <c r="B8" s="3">
        <v>32814</v>
      </c>
      <c r="C8" s="4">
        <v>0.9764618360363041</v>
      </c>
      <c r="D8" s="4">
        <v>0.9064390486450651</v>
      </c>
      <c r="E8" s="3">
        <v>11921</v>
      </c>
      <c r="F8" s="4">
        <v>0.9742562929061785</v>
      </c>
      <c r="G8" s="4">
        <v>0.6511716829628011</v>
      </c>
      <c r="H8" s="3">
        <v>44735</v>
      </c>
      <c r="I8" s="4">
        <v>0.9758731266769922</v>
      </c>
      <c r="J8" s="4">
        <v>0.8207052175827402</v>
      </c>
    </row>
    <row r="9" spans="1:10" ht="12.75">
      <c r="A9" s="12" t="s">
        <v>12</v>
      </c>
      <c r="B9" s="3">
        <v>33716</v>
      </c>
      <c r="C9" s="4">
        <v>1.027488267203023</v>
      </c>
      <c r="D9" s="4">
        <v>0.8389569025579775</v>
      </c>
      <c r="E9" s="3">
        <v>16330</v>
      </c>
      <c r="F9" s="4">
        <v>1.3698515225232784</v>
      </c>
      <c r="G9" s="4">
        <v>0.9118829573375028</v>
      </c>
      <c r="H9" s="3">
        <v>50046</v>
      </c>
      <c r="I9" s="4">
        <v>1.118721359114787</v>
      </c>
      <c r="J9" s="4">
        <v>0.8614362434591022</v>
      </c>
    </row>
    <row r="10" spans="1:10" ht="12.75">
      <c r="A10" s="12" t="s">
        <v>13</v>
      </c>
      <c r="B10" s="3">
        <v>31644</v>
      </c>
      <c r="C10" s="4">
        <v>0.9385454976865583</v>
      </c>
      <c r="D10" s="4">
        <v>0.8371871527594053</v>
      </c>
      <c r="E10" s="3">
        <v>16567</v>
      </c>
      <c r="F10" s="4">
        <v>1.014513165952235</v>
      </c>
      <c r="G10" s="4">
        <v>1.0138302429471882</v>
      </c>
      <c r="H10" s="3">
        <v>48211</v>
      </c>
      <c r="I10" s="4">
        <v>0.9633337329656716</v>
      </c>
      <c r="J10" s="4">
        <v>0.8905040728495169</v>
      </c>
    </row>
    <row r="11" spans="1:10" ht="12.75">
      <c r="A11" s="12" t="s">
        <v>14</v>
      </c>
      <c r="B11" s="3">
        <v>29882</v>
      </c>
      <c r="C11" s="4">
        <v>0.9443180381746935</v>
      </c>
      <c r="D11" s="4">
        <v>0.7839752334977438</v>
      </c>
      <c r="E11" s="3">
        <v>15915</v>
      </c>
      <c r="F11" s="4">
        <v>0.960644655037122</v>
      </c>
      <c r="G11" s="4">
        <v>0.9218071242397915</v>
      </c>
      <c r="H11" s="3">
        <v>45797</v>
      </c>
      <c r="I11" s="4">
        <v>0.9499284395677335</v>
      </c>
      <c r="J11" s="4">
        <v>0.8269442588613424</v>
      </c>
    </row>
    <row r="12" spans="1:10" ht="12.75">
      <c r="A12" s="12" t="s">
        <v>15</v>
      </c>
      <c r="B12" s="3">
        <v>33747</v>
      </c>
      <c r="C12" s="4">
        <v>1.129342078843451</v>
      </c>
      <c r="D12" s="4">
        <v>0.882597552045193</v>
      </c>
      <c r="E12" s="3">
        <v>16275</v>
      </c>
      <c r="F12" s="4">
        <v>1.0226201696512724</v>
      </c>
      <c r="G12" s="4">
        <v>0.9736180904522613</v>
      </c>
      <c r="H12" s="3">
        <v>50022</v>
      </c>
      <c r="I12" s="4">
        <v>1.0922549511976767</v>
      </c>
      <c r="J12" s="4">
        <v>0.9102853399330325</v>
      </c>
    </row>
    <row r="13" spans="1:10" ht="12.75">
      <c r="A13" s="12" t="s">
        <v>16</v>
      </c>
      <c r="B13" s="3">
        <v>33189</v>
      </c>
      <c r="C13" s="4">
        <v>0.9834651969063917</v>
      </c>
      <c r="D13" s="4">
        <v>0.8616043613707165</v>
      </c>
      <c r="E13" s="3">
        <v>17062</v>
      </c>
      <c r="F13" s="4">
        <v>1.0483563748079876</v>
      </c>
      <c r="G13" s="4">
        <v>1.053795318386758</v>
      </c>
      <c r="H13" s="3">
        <v>50251</v>
      </c>
      <c r="I13" s="4">
        <v>1.004577985686298</v>
      </c>
      <c r="J13" s="4">
        <v>0.9184807442744604</v>
      </c>
    </row>
    <row r="14" spans="1:10" ht="12.75">
      <c r="A14" s="12" t="s">
        <v>17</v>
      </c>
      <c r="B14" s="3">
        <v>27619</v>
      </c>
      <c r="C14" s="4">
        <v>0.83217331043418</v>
      </c>
      <c r="D14" s="4">
        <v>0.9005510450291826</v>
      </c>
      <c r="E14" s="3">
        <v>16897</v>
      </c>
      <c r="F14" s="4">
        <v>0.9903293869417419</v>
      </c>
      <c r="G14" s="4">
        <v>0.979649814471243</v>
      </c>
      <c r="H14" s="3">
        <v>44516</v>
      </c>
      <c r="I14" s="4">
        <v>0.8858729179518815</v>
      </c>
      <c r="J14" s="4">
        <v>0.9290231024479829</v>
      </c>
    </row>
    <row r="15" spans="1:10" ht="12.75">
      <c r="A15" s="12" t="s">
        <v>18</v>
      </c>
      <c r="B15" s="3">
        <v>34189</v>
      </c>
      <c r="C15" s="4">
        <v>1.2378797204822767</v>
      </c>
      <c r="D15" s="4">
        <v>0.945100207325501</v>
      </c>
      <c r="E15" s="3">
        <v>15083</v>
      </c>
      <c r="F15" s="4">
        <v>0.8926436645558383</v>
      </c>
      <c r="G15" s="4">
        <v>0.8382704385038626</v>
      </c>
      <c r="H15" s="3">
        <v>49272</v>
      </c>
      <c r="I15" s="4">
        <v>1.106837990834756</v>
      </c>
      <c r="J15" s="4">
        <v>0.9096145325653522</v>
      </c>
    </row>
    <row r="16" spans="1:10" ht="12.75">
      <c r="A16" s="12" t="s">
        <v>19</v>
      </c>
      <c r="B16" s="3">
        <v>34002</v>
      </c>
      <c r="C16" s="4">
        <v>0.9945304045160724</v>
      </c>
      <c r="D16" s="4">
        <v>0.8807211127515735</v>
      </c>
      <c r="E16" s="3">
        <v>13961</v>
      </c>
      <c r="F16" s="4">
        <v>0.9256116157263143</v>
      </c>
      <c r="G16" s="4">
        <v>0.7959974913050916</v>
      </c>
      <c r="H16" s="3">
        <v>47963</v>
      </c>
      <c r="I16" s="4">
        <v>0.9734331872057153</v>
      </c>
      <c r="J16" s="4">
        <v>0.8542549780928295</v>
      </c>
    </row>
    <row r="17" spans="1:10" ht="12.75">
      <c r="A17" s="12" t="s">
        <v>20</v>
      </c>
      <c r="B17" s="3">
        <v>32295</v>
      </c>
      <c r="C17" s="4">
        <v>0.9497970707605435</v>
      </c>
      <c r="D17" s="4">
        <v>0.9335973635522664</v>
      </c>
      <c r="E17" s="3">
        <v>12692</v>
      </c>
      <c r="F17" s="4">
        <v>0.9091039323830671</v>
      </c>
      <c r="G17" s="4">
        <v>0.9451187728051232</v>
      </c>
      <c r="H17" s="3">
        <v>44987</v>
      </c>
      <c r="I17" s="4">
        <v>0.9379521714655047</v>
      </c>
      <c r="J17" s="4">
        <v>0.9368193082193207</v>
      </c>
    </row>
    <row r="18" spans="1:10" ht="13.5" thickBot="1">
      <c r="A18" s="13" t="s">
        <v>21</v>
      </c>
      <c r="B18" s="14">
        <v>29514</v>
      </c>
      <c r="C18" s="4">
        <v>0.9138875986994891</v>
      </c>
      <c r="D18" s="15">
        <v>0.9261618602315875</v>
      </c>
      <c r="E18" s="14">
        <v>13608</v>
      </c>
      <c r="F18" s="15">
        <v>1.0721714465805232</v>
      </c>
      <c r="G18" s="15">
        <v>0.8839233517375772</v>
      </c>
      <c r="H18" s="14">
        <v>43122</v>
      </c>
      <c r="I18" s="15">
        <v>0.9585435792562296</v>
      </c>
      <c r="J18" s="15">
        <v>0.9124031991875079</v>
      </c>
    </row>
    <row r="19" spans="1:10" ht="27" thickTop="1">
      <c r="A19" s="16" t="s">
        <v>55</v>
      </c>
      <c r="B19" s="10">
        <v>386216</v>
      </c>
      <c r="C19" s="11"/>
      <c r="D19" s="11">
        <v>0.8841334157452556</v>
      </c>
      <c r="E19" s="10">
        <v>178547</v>
      </c>
      <c r="F19" s="11"/>
      <c r="G19" s="11">
        <v>0.9064081672022459</v>
      </c>
      <c r="H19" s="10">
        <v>564763</v>
      </c>
      <c r="I19" s="11"/>
      <c r="J19" s="11">
        <v>0.8910561948082478</v>
      </c>
    </row>
    <row r="20" spans="1:10" ht="12.75">
      <c r="A20" s="17" t="s">
        <v>23</v>
      </c>
      <c r="B20" s="18">
        <v>195408</v>
      </c>
      <c r="C20" s="19"/>
      <c r="D20" s="4">
        <v>0.8631095406360424</v>
      </c>
      <c r="E20" s="18">
        <v>89244</v>
      </c>
      <c r="F20" s="19"/>
      <c r="G20" s="19">
        <v>0.8997459370085091</v>
      </c>
      <c r="H20" s="18">
        <v>284652</v>
      </c>
      <c r="I20" s="19"/>
      <c r="J20" s="19">
        <v>0.8742705505116897</v>
      </c>
    </row>
    <row r="21" spans="1:10" ht="12.75">
      <c r="A21" s="12" t="s">
        <v>24</v>
      </c>
      <c r="B21" s="3">
        <v>190808</v>
      </c>
      <c r="C21" s="4"/>
      <c r="D21" s="4">
        <v>0.9067528394240365</v>
      </c>
      <c r="E21" s="3">
        <v>89303</v>
      </c>
      <c r="F21" s="4"/>
      <c r="G21" s="4">
        <v>0.9131652947492203</v>
      </c>
      <c r="H21" s="3">
        <v>280111</v>
      </c>
      <c r="I21" s="4"/>
      <c r="J21" s="4">
        <v>0.9087874117933328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1.50390625" style="0" customWidth="1"/>
  </cols>
  <sheetData>
    <row r="1" spans="1:10" ht="12.75">
      <c r="A1" s="45" t="s">
        <v>52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2.75">
      <c r="A4" s="2" t="s">
        <v>51</v>
      </c>
      <c r="B4" s="3">
        <v>431505</v>
      </c>
      <c r="C4" s="4"/>
      <c r="D4" s="4">
        <v>0.9607809956826587</v>
      </c>
      <c r="E4" s="3">
        <v>186859</v>
      </c>
      <c r="F4" s="4"/>
      <c r="G4" s="4">
        <v>1.2399320508822105</v>
      </c>
      <c r="H4" s="3">
        <v>618364</v>
      </c>
      <c r="I4" s="4"/>
      <c r="J4" s="4">
        <v>1.0309159414491014</v>
      </c>
    </row>
    <row r="5" spans="1:10" ht="12.75">
      <c r="A5" s="5" t="s">
        <v>9</v>
      </c>
      <c r="B5" s="3">
        <v>211264</v>
      </c>
      <c r="C5" s="4"/>
      <c r="D5" s="4">
        <v>0.8997998211167426</v>
      </c>
      <c r="E5" s="3">
        <v>94097</v>
      </c>
      <c r="F5" s="4"/>
      <c r="G5" s="4">
        <v>1.157903156340368</v>
      </c>
      <c r="H5" s="3">
        <v>305361</v>
      </c>
      <c r="I5" s="4"/>
      <c r="J5" s="4">
        <v>0.9661641170049516</v>
      </c>
    </row>
    <row r="6" spans="1:10" ht="13.5" thickBot="1">
      <c r="A6" s="6" t="s">
        <v>10</v>
      </c>
      <c r="B6" s="7">
        <v>220241</v>
      </c>
      <c r="C6" s="8"/>
      <c r="D6" s="15">
        <v>1.0275837614135277</v>
      </c>
      <c r="E6" s="7">
        <v>92762</v>
      </c>
      <c r="F6" s="8"/>
      <c r="G6" s="8">
        <v>1.3359352497263668</v>
      </c>
      <c r="H6" s="7">
        <v>313003</v>
      </c>
      <c r="I6" s="8"/>
      <c r="J6" s="8">
        <v>1.1030359628565891</v>
      </c>
    </row>
    <row r="7" spans="1:10" ht="13.5" thickTop="1">
      <c r="A7" s="9">
        <v>35431</v>
      </c>
      <c r="B7" s="10">
        <v>35861</v>
      </c>
      <c r="C7" s="11">
        <v>1.0365349596785849</v>
      </c>
      <c r="D7" s="11">
        <v>1.1283430872821094</v>
      </c>
      <c r="E7" s="10">
        <v>12651</v>
      </c>
      <c r="F7" s="11">
        <v>0.8365956884010052</v>
      </c>
      <c r="G7" s="11">
        <v>1.0028537455410227</v>
      </c>
      <c r="H7" s="10">
        <v>48512</v>
      </c>
      <c r="I7" s="11">
        <v>0.975723566443412</v>
      </c>
      <c r="J7" s="11">
        <v>1.0926864427776652</v>
      </c>
    </row>
    <row r="8" spans="1:10" ht="12.75">
      <c r="A8" s="12" t="s">
        <v>11</v>
      </c>
      <c r="B8" s="3">
        <v>36201</v>
      </c>
      <c r="C8" s="4">
        <v>1.0094810518390451</v>
      </c>
      <c r="D8" s="4">
        <v>1.0139768080219596</v>
      </c>
      <c r="E8" s="3">
        <v>18307</v>
      </c>
      <c r="F8" s="4">
        <v>1.4470792822701763</v>
      </c>
      <c r="G8" s="4">
        <v>1.2303918274077559</v>
      </c>
      <c r="H8" s="3">
        <v>54508</v>
      </c>
      <c r="I8" s="4">
        <v>1.1235982849604222</v>
      </c>
      <c r="J8" s="4">
        <v>1.077637848203871</v>
      </c>
    </row>
    <row r="9" spans="1:10" ht="12.75">
      <c r="A9" s="12" t="s">
        <v>12</v>
      </c>
      <c r="B9" s="3">
        <v>40188</v>
      </c>
      <c r="C9" s="4">
        <v>1.1101350791414601</v>
      </c>
      <c r="D9" s="4">
        <v>1.0753505298084127</v>
      </c>
      <c r="E9" s="3">
        <v>17908</v>
      </c>
      <c r="F9" s="4">
        <v>0.9782050581744688</v>
      </c>
      <c r="G9" s="4">
        <v>1.1321995321489537</v>
      </c>
      <c r="H9" s="3">
        <v>58096</v>
      </c>
      <c r="I9" s="4">
        <v>1.0658251999706465</v>
      </c>
      <c r="J9" s="4">
        <v>1.0922559175769426</v>
      </c>
    </row>
    <row r="10" spans="1:10" ht="12.75">
      <c r="A10" s="12" t="s">
        <v>13</v>
      </c>
      <c r="B10" s="3">
        <v>37798</v>
      </c>
      <c r="C10" s="4">
        <v>0.9405295112969045</v>
      </c>
      <c r="D10" s="4">
        <v>1.0433078473046455</v>
      </c>
      <c r="E10" s="3">
        <v>16341</v>
      </c>
      <c r="F10" s="4">
        <v>0.9124972079517534</v>
      </c>
      <c r="G10" s="4">
        <v>0.9909642207398424</v>
      </c>
      <c r="H10" s="3">
        <v>54139</v>
      </c>
      <c r="I10" s="4">
        <v>0.931888598182319</v>
      </c>
      <c r="J10" s="4">
        <v>1.026935260532256</v>
      </c>
    </row>
    <row r="11" spans="1:10" ht="12.75">
      <c r="A11" s="12" t="s">
        <v>14</v>
      </c>
      <c r="B11" s="3">
        <v>38116</v>
      </c>
      <c r="C11" s="4">
        <v>1.008413143552569</v>
      </c>
      <c r="D11" s="4">
        <v>1.1150245728996022</v>
      </c>
      <c r="E11" s="3">
        <v>17265</v>
      </c>
      <c r="F11" s="4">
        <v>1.056544887093813</v>
      </c>
      <c r="G11" s="4">
        <v>1.010417276291918</v>
      </c>
      <c r="H11" s="3">
        <v>55381</v>
      </c>
      <c r="I11" s="4">
        <v>1.022940948299747</v>
      </c>
      <c r="J11" s="4">
        <v>1.0801622749702562</v>
      </c>
    </row>
    <row r="12" spans="1:10" ht="12.75">
      <c r="A12" s="12" t="s">
        <v>15</v>
      </c>
      <c r="B12" s="3">
        <v>38236</v>
      </c>
      <c r="C12" s="4">
        <v>1.0031482841851191</v>
      </c>
      <c r="D12" s="4">
        <v>1.0622586470343103</v>
      </c>
      <c r="E12" s="3">
        <v>16716</v>
      </c>
      <c r="F12" s="4">
        <v>0.9682015638575152</v>
      </c>
      <c r="G12" s="4">
        <v>0.9713521994305305</v>
      </c>
      <c r="H12" s="3">
        <v>54952</v>
      </c>
      <c r="I12" s="4">
        <v>0.992253661002871</v>
      </c>
      <c r="J12" s="4">
        <v>1.032854672581009</v>
      </c>
    </row>
    <row r="13" spans="1:10" ht="12.75">
      <c r="A13" s="12" t="s">
        <v>16</v>
      </c>
      <c r="B13" s="3">
        <v>38520</v>
      </c>
      <c r="C13" s="4">
        <v>1.0074275551835965</v>
      </c>
      <c r="D13" s="4">
        <v>1.0038046594048053</v>
      </c>
      <c r="E13" s="3">
        <v>16191</v>
      </c>
      <c r="F13" s="4">
        <v>0.9685929648241206</v>
      </c>
      <c r="G13" s="4">
        <v>1.0192634560906515</v>
      </c>
      <c r="H13" s="3">
        <v>54711</v>
      </c>
      <c r="I13" s="4">
        <v>0.9956143543456107</v>
      </c>
      <c r="J13" s="4">
        <v>1.008330415230653</v>
      </c>
    </row>
    <row r="14" spans="1:10" ht="12.75">
      <c r="A14" s="12" t="s">
        <v>17</v>
      </c>
      <c r="B14" s="3">
        <v>30669</v>
      </c>
      <c r="C14" s="4">
        <v>0.7961838006230529</v>
      </c>
      <c r="D14" s="4">
        <v>0.9683010766267799</v>
      </c>
      <c r="E14" s="3">
        <v>17248</v>
      </c>
      <c r="F14" s="4">
        <v>1.0652831820146995</v>
      </c>
      <c r="G14" s="4">
        <v>1.2175631794437385</v>
      </c>
      <c r="H14" s="3">
        <v>47917</v>
      </c>
      <c r="I14" s="4">
        <v>0.8758202189687632</v>
      </c>
      <c r="J14" s="4">
        <v>1.0453325770631994</v>
      </c>
    </row>
    <row r="15" spans="1:10" ht="12.75">
      <c r="A15" s="12" t="s">
        <v>18</v>
      </c>
      <c r="B15" s="3">
        <v>36175</v>
      </c>
      <c r="C15" s="4">
        <v>1.1795298183833838</v>
      </c>
      <c r="D15" s="4">
        <v>0.9759091399589943</v>
      </c>
      <c r="E15" s="3">
        <v>17993</v>
      </c>
      <c r="F15" s="4">
        <v>1.043193413729128</v>
      </c>
      <c r="G15" s="4">
        <v>0.9986124986124986</v>
      </c>
      <c r="H15" s="3">
        <v>54168</v>
      </c>
      <c r="I15" s="4">
        <v>1.1304547446626458</v>
      </c>
      <c r="J15" s="4">
        <v>0.9833351486766148</v>
      </c>
    </row>
    <row r="16" spans="1:10" ht="12.75">
      <c r="A16" s="12" t="s">
        <v>19</v>
      </c>
      <c r="B16" s="3">
        <v>38607</v>
      </c>
      <c r="C16" s="4">
        <v>1.0672287491361439</v>
      </c>
      <c r="D16" s="4">
        <v>0.9625520456755342</v>
      </c>
      <c r="E16" s="3">
        <v>17539</v>
      </c>
      <c r="F16" s="4">
        <v>0.9747679653198466</v>
      </c>
      <c r="G16" s="4">
        <v>1.1663895723881093</v>
      </c>
      <c r="H16" s="3">
        <v>56146</v>
      </c>
      <c r="I16" s="4">
        <v>1.0365160242209424</v>
      </c>
      <c r="J16" s="4">
        <v>1.0181336815000182</v>
      </c>
    </row>
    <row r="17" spans="1:10" ht="12.75">
      <c r="A17" s="12" t="s">
        <v>20</v>
      </c>
      <c r="B17" s="3">
        <v>34592</v>
      </c>
      <c r="C17" s="4">
        <v>0.8960033154609268</v>
      </c>
      <c r="D17" s="4">
        <v>0.9003643935450286</v>
      </c>
      <c r="E17" s="3">
        <v>13429</v>
      </c>
      <c r="F17" s="4">
        <v>0.7656650892297167</v>
      </c>
      <c r="G17" s="4">
        <v>0.9239713774597496</v>
      </c>
      <c r="H17" s="3">
        <v>48021</v>
      </c>
      <c r="I17" s="4">
        <v>0.855287999145086</v>
      </c>
      <c r="J17" s="4">
        <v>0.9068436756430109</v>
      </c>
    </row>
    <row r="18" spans="1:10" ht="13.5" thickBot="1">
      <c r="A18" s="13" t="s">
        <v>21</v>
      </c>
      <c r="B18" s="14">
        <v>31867</v>
      </c>
      <c r="C18" s="4">
        <v>0.9212245605920444</v>
      </c>
      <c r="D18" s="15">
        <v>0.9210914241119172</v>
      </c>
      <c r="E18" s="14">
        <v>15395</v>
      </c>
      <c r="F18" s="15">
        <v>1.1463995829920322</v>
      </c>
      <c r="G18" s="15">
        <v>1.0180531675704272</v>
      </c>
      <c r="H18" s="14">
        <v>47262</v>
      </c>
      <c r="I18" s="15">
        <v>0.9841944149434623</v>
      </c>
      <c r="J18" s="15">
        <v>0.9505822723707235</v>
      </c>
    </row>
    <row r="19" spans="1:10" ht="13.5" thickTop="1">
      <c r="A19" s="16" t="s">
        <v>53</v>
      </c>
      <c r="B19" s="10">
        <v>436830</v>
      </c>
      <c r="C19" s="11"/>
      <c r="D19" s="11">
        <v>1.012340529078458</v>
      </c>
      <c r="E19" s="10">
        <v>196983</v>
      </c>
      <c r="F19" s="11"/>
      <c r="G19" s="11">
        <v>1.0541798896494148</v>
      </c>
      <c r="H19" s="10">
        <v>633813</v>
      </c>
      <c r="I19" s="11"/>
      <c r="J19" s="11">
        <v>1.0249836665782615</v>
      </c>
    </row>
    <row r="20" spans="1:10" ht="12.75">
      <c r="A20" s="17" t="s">
        <v>23</v>
      </c>
      <c r="B20" s="18">
        <v>226400</v>
      </c>
      <c r="C20" s="19"/>
      <c r="D20" s="4">
        <v>1.071644956073917</v>
      </c>
      <c r="E20" s="18">
        <v>99188</v>
      </c>
      <c r="F20" s="19"/>
      <c r="G20" s="19">
        <v>1.0541037440088419</v>
      </c>
      <c r="H20" s="18">
        <v>325588</v>
      </c>
      <c r="I20" s="19"/>
      <c r="J20" s="19">
        <v>1.0662396311251272</v>
      </c>
    </row>
    <row r="21" spans="1:10" ht="12.75">
      <c r="A21" s="12" t="s">
        <v>24</v>
      </c>
      <c r="B21" s="3">
        <v>210430</v>
      </c>
      <c r="C21" s="4"/>
      <c r="D21" s="4">
        <v>0.9554533442910267</v>
      </c>
      <c r="E21" s="3">
        <v>97795</v>
      </c>
      <c r="F21" s="4"/>
      <c r="G21" s="4">
        <v>1.0542571311528428</v>
      </c>
      <c r="H21" s="3">
        <v>308225</v>
      </c>
      <c r="I21" s="4"/>
      <c r="J21" s="4">
        <v>0.9847349705913362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375" style="0" customWidth="1"/>
  </cols>
  <sheetData>
    <row r="1" spans="1:10" ht="12.75">
      <c r="A1" s="45" t="s">
        <v>50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49</v>
      </c>
      <c r="B4" s="3">
        <v>449119</v>
      </c>
      <c r="C4" s="4"/>
      <c r="D4" s="4">
        <v>1.0190088963813215</v>
      </c>
      <c r="E4" s="3">
        <v>150701</v>
      </c>
      <c r="F4" s="4"/>
      <c r="G4" s="4">
        <v>0.9677379996789212</v>
      </c>
      <c r="H4" s="3">
        <v>599820</v>
      </c>
      <c r="I4" s="4"/>
      <c r="J4" s="4">
        <v>1.0056231201778476</v>
      </c>
    </row>
    <row r="5" spans="1:10" ht="12.75">
      <c r="A5" s="5" t="s">
        <v>9</v>
      </c>
      <c r="B5" s="3">
        <v>234790</v>
      </c>
      <c r="C5" s="4"/>
      <c r="D5" s="4">
        <v>1.0989571631843031</v>
      </c>
      <c r="E5" s="3">
        <v>81265</v>
      </c>
      <c r="F5" s="4"/>
      <c r="G5" s="4">
        <v>1.1182743910829778</v>
      </c>
      <c r="H5" s="3">
        <v>316055</v>
      </c>
      <c r="I5" s="4"/>
      <c r="J5" s="4">
        <v>1.1038600437276036</v>
      </c>
    </row>
    <row r="6" spans="1:10" ht="13.5" thickBot="1">
      <c r="A6" s="6" t="s">
        <v>10</v>
      </c>
      <c r="B6" s="7">
        <v>214329</v>
      </c>
      <c r="C6" s="8"/>
      <c r="D6" s="15">
        <v>0.9437939522574452</v>
      </c>
      <c r="E6" s="7">
        <v>69436</v>
      </c>
      <c r="F6" s="8"/>
      <c r="G6" s="8">
        <v>0.8360243212329179</v>
      </c>
      <c r="H6" s="7">
        <v>283765</v>
      </c>
      <c r="I6" s="8"/>
      <c r="J6" s="8">
        <v>0.9149341604653263</v>
      </c>
    </row>
    <row r="7" spans="1:10" ht="13.5" thickTop="1">
      <c r="A7" s="9">
        <v>35065</v>
      </c>
      <c r="B7" s="10">
        <v>31782</v>
      </c>
      <c r="C7" s="11">
        <v>0.9475567216242807</v>
      </c>
      <c r="D7" s="11">
        <v>0.9082128364862548</v>
      </c>
      <c r="E7" s="10">
        <v>12615</v>
      </c>
      <c r="F7" s="11">
        <v>0.957713331308837</v>
      </c>
      <c r="G7" s="11">
        <v>1.2528552984407588</v>
      </c>
      <c r="H7" s="10">
        <v>44397</v>
      </c>
      <c r="I7" s="11">
        <v>0.9504206537794618</v>
      </c>
      <c r="J7" s="11">
        <v>0.9852206910325544</v>
      </c>
    </row>
    <row r="8" spans="1:10" ht="12.75">
      <c r="A8" s="12" t="s">
        <v>11</v>
      </c>
      <c r="B8" s="3">
        <v>35702</v>
      </c>
      <c r="C8" s="4">
        <v>1.1233402554905292</v>
      </c>
      <c r="D8" s="4">
        <v>0.9258577319052929</v>
      </c>
      <c r="E8" s="3">
        <v>14879</v>
      </c>
      <c r="F8" s="4">
        <v>1.179468886246532</v>
      </c>
      <c r="G8" s="4">
        <v>1.0177850742184829</v>
      </c>
      <c r="H8" s="3">
        <v>50581</v>
      </c>
      <c r="I8" s="4">
        <v>1.139288690677298</v>
      </c>
      <c r="J8" s="4">
        <v>0.9511282437006393</v>
      </c>
    </row>
    <row r="9" spans="1:10" ht="12.75">
      <c r="A9" s="12" t="s">
        <v>12</v>
      </c>
      <c r="B9" s="3">
        <v>37372</v>
      </c>
      <c r="C9" s="4">
        <v>1.0467760909752954</v>
      </c>
      <c r="D9" s="4">
        <v>0.8696623461243106</v>
      </c>
      <c r="E9" s="3">
        <v>15817</v>
      </c>
      <c r="F9" s="4">
        <v>1.0630418710934875</v>
      </c>
      <c r="G9" s="4">
        <v>1.0406605697743272</v>
      </c>
      <c r="H9" s="3">
        <v>53189</v>
      </c>
      <c r="I9" s="4">
        <v>1.0515608627745596</v>
      </c>
      <c r="J9" s="4">
        <v>0.9143402324142199</v>
      </c>
    </row>
    <row r="10" spans="1:10" ht="12.75">
      <c r="A10" s="12" t="s">
        <v>13</v>
      </c>
      <c r="B10" s="3">
        <v>36229</v>
      </c>
      <c r="C10" s="4">
        <v>0.9694156052659745</v>
      </c>
      <c r="D10" s="4">
        <v>0.9104136301955068</v>
      </c>
      <c r="E10" s="3">
        <v>16490</v>
      </c>
      <c r="F10" s="4">
        <v>1.042549155971423</v>
      </c>
      <c r="G10" s="4">
        <v>1.1182693611826937</v>
      </c>
      <c r="H10" s="3">
        <v>52719</v>
      </c>
      <c r="I10" s="4">
        <v>0.9911635864558461</v>
      </c>
      <c r="J10" s="4">
        <v>0.9666116611661166</v>
      </c>
    </row>
    <row r="11" spans="1:10" ht="12.75">
      <c r="A11" s="12" t="s">
        <v>14</v>
      </c>
      <c r="B11" s="3">
        <v>34184</v>
      </c>
      <c r="C11" s="4">
        <v>0.943553506859146</v>
      </c>
      <c r="D11" s="4">
        <v>0.9284841241817638</v>
      </c>
      <c r="E11" s="3">
        <v>17087</v>
      </c>
      <c r="F11" s="4">
        <v>1.0362037598544573</v>
      </c>
      <c r="G11" s="4">
        <v>1.2467712513681137</v>
      </c>
      <c r="H11" s="3">
        <v>51271</v>
      </c>
      <c r="I11" s="4">
        <v>0.972533621654432</v>
      </c>
      <c r="J11" s="4">
        <v>1.014825224654606</v>
      </c>
    </row>
    <row r="12" spans="1:10" ht="12.75">
      <c r="A12" s="12" t="s">
        <v>15</v>
      </c>
      <c r="B12" s="3">
        <v>35995</v>
      </c>
      <c r="C12" s="4">
        <v>1.0529780014041656</v>
      </c>
      <c r="D12" s="4">
        <v>0.8642049410578377</v>
      </c>
      <c r="E12" s="3">
        <v>17209</v>
      </c>
      <c r="F12" s="4">
        <v>1.0071399309416516</v>
      </c>
      <c r="G12" s="4">
        <v>1.3312446816740156</v>
      </c>
      <c r="H12" s="3">
        <v>53204</v>
      </c>
      <c r="I12" s="4">
        <v>1.037701624700123</v>
      </c>
      <c r="J12" s="4">
        <v>0.9748250210707611</v>
      </c>
    </row>
    <row r="13" spans="1:10" ht="12.75">
      <c r="A13" s="12" t="s">
        <v>16</v>
      </c>
      <c r="B13" s="3">
        <v>38374</v>
      </c>
      <c r="C13" s="4">
        <v>1.0660925128490069</v>
      </c>
      <c r="D13" s="4">
        <v>1.0539122792562687</v>
      </c>
      <c r="E13" s="3">
        <v>15885</v>
      </c>
      <c r="F13" s="4">
        <v>0.923063513277936</v>
      </c>
      <c r="G13" s="4">
        <v>1.4413392614100353</v>
      </c>
      <c r="H13" s="3">
        <v>54259</v>
      </c>
      <c r="I13" s="4">
        <v>1.0198293361401398</v>
      </c>
      <c r="J13" s="4">
        <v>1.1439323663349636</v>
      </c>
    </row>
    <row r="14" spans="1:10" ht="12.75">
      <c r="A14" s="12" t="s">
        <v>17</v>
      </c>
      <c r="B14" s="3">
        <v>31673</v>
      </c>
      <c r="C14" s="4">
        <v>0.8253765570438317</v>
      </c>
      <c r="D14" s="4">
        <v>0.9829924583346265</v>
      </c>
      <c r="E14" s="3">
        <v>14166</v>
      </c>
      <c r="F14" s="4">
        <v>0.8917847025495751</v>
      </c>
      <c r="G14" s="4">
        <v>1.3412232531717478</v>
      </c>
      <c r="H14" s="3">
        <v>45839</v>
      </c>
      <c r="I14" s="4">
        <v>0.8448183711458007</v>
      </c>
      <c r="J14" s="4">
        <v>1.0714302409835683</v>
      </c>
    </row>
    <row r="15" spans="1:10" ht="12.75">
      <c r="A15" s="12" t="s">
        <v>18</v>
      </c>
      <c r="B15" s="3">
        <v>37068</v>
      </c>
      <c r="C15" s="4">
        <v>1.1703343541817952</v>
      </c>
      <c r="D15" s="4">
        <v>0.9842281344591365</v>
      </c>
      <c r="E15" s="3">
        <v>18018</v>
      </c>
      <c r="F15" s="4">
        <v>1.2719186785260483</v>
      </c>
      <c r="G15" s="4">
        <v>1.4839400428265526</v>
      </c>
      <c r="H15" s="3">
        <v>55086</v>
      </c>
      <c r="I15" s="4">
        <v>1.2017277863827744</v>
      </c>
      <c r="J15" s="4">
        <v>1.1060557384949</v>
      </c>
    </row>
    <row r="16" spans="1:10" ht="12.75">
      <c r="A16" s="12" t="s">
        <v>19</v>
      </c>
      <c r="B16" s="3">
        <v>40109</v>
      </c>
      <c r="C16" s="4">
        <v>1.0820384158843208</v>
      </c>
      <c r="D16" s="4">
        <v>1.0869353134061408</v>
      </c>
      <c r="E16" s="3">
        <v>15037</v>
      </c>
      <c r="F16" s="4">
        <v>0.8345543345543346</v>
      </c>
      <c r="G16" s="4">
        <v>1.3756289452017199</v>
      </c>
      <c r="H16" s="3">
        <v>55146</v>
      </c>
      <c r="I16" s="4">
        <v>1.0010892059688488</v>
      </c>
      <c r="J16" s="4">
        <v>1.152910185649774</v>
      </c>
    </row>
    <row r="17" spans="1:10" ht="12.75">
      <c r="A17" s="12" t="s">
        <v>20</v>
      </c>
      <c r="B17" s="3">
        <v>38420</v>
      </c>
      <c r="C17" s="4">
        <v>0.9578897504300781</v>
      </c>
      <c r="D17" s="4">
        <v>1.0219987763679408</v>
      </c>
      <c r="E17" s="3">
        <v>14534</v>
      </c>
      <c r="F17" s="4">
        <v>0.9665491786925584</v>
      </c>
      <c r="G17" s="4">
        <v>1.252067539627843</v>
      </c>
      <c r="H17" s="3">
        <v>52954</v>
      </c>
      <c r="I17" s="4">
        <v>0.9602509701519603</v>
      </c>
      <c r="J17" s="4">
        <v>1.076278937419971</v>
      </c>
    </row>
    <row r="18" spans="1:10" ht="13.5" thickBot="1">
      <c r="A18" s="13" t="s">
        <v>21</v>
      </c>
      <c r="B18" s="14">
        <v>34597</v>
      </c>
      <c r="C18" s="4">
        <v>0.9004945340968246</v>
      </c>
      <c r="D18" s="15">
        <v>1.0314838555797383</v>
      </c>
      <c r="E18" s="14">
        <v>15122</v>
      </c>
      <c r="F18" s="15">
        <v>1.0404568597770745</v>
      </c>
      <c r="G18" s="15">
        <v>1.1480412997266929</v>
      </c>
      <c r="H18" s="14">
        <v>49719</v>
      </c>
      <c r="I18" s="15">
        <v>0.9389092419836084</v>
      </c>
      <c r="J18" s="15">
        <v>1.064350394964999</v>
      </c>
    </row>
    <row r="19" spans="1:10" ht="27" thickTop="1">
      <c r="A19" s="16" t="s">
        <v>51</v>
      </c>
      <c r="B19" s="10">
        <v>431505</v>
      </c>
      <c r="C19" s="11"/>
      <c r="D19" s="11">
        <v>0.9607809956826587</v>
      </c>
      <c r="E19" s="10">
        <v>186859</v>
      </c>
      <c r="F19" s="11"/>
      <c r="G19" s="11">
        <v>1.2399320508822105</v>
      </c>
      <c r="H19" s="10">
        <v>618364</v>
      </c>
      <c r="I19" s="11"/>
      <c r="J19" s="11">
        <v>1.0309159414491014</v>
      </c>
    </row>
    <row r="20" spans="1:10" ht="12.75">
      <c r="A20" s="17" t="s">
        <v>23</v>
      </c>
      <c r="B20" s="18">
        <v>211264</v>
      </c>
      <c r="C20" s="19"/>
      <c r="D20" s="4">
        <v>0.8997998211167426</v>
      </c>
      <c r="E20" s="18">
        <v>94097</v>
      </c>
      <c r="F20" s="19"/>
      <c r="G20" s="19">
        <v>1.157903156340368</v>
      </c>
      <c r="H20" s="18">
        <v>305361</v>
      </c>
      <c r="I20" s="19"/>
      <c r="J20" s="19">
        <v>0.9661641170049516</v>
      </c>
    </row>
    <row r="21" spans="1:10" ht="12.75">
      <c r="A21" s="12" t="s">
        <v>24</v>
      </c>
      <c r="B21" s="3">
        <v>220241</v>
      </c>
      <c r="C21" s="4"/>
      <c r="D21" s="4">
        <v>1.0275837614135277</v>
      </c>
      <c r="E21" s="3">
        <v>92762</v>
      </c>
      <c r="F21" s="4"/>
      <c r="G21" s="4">
        <v>1.3359352497263668</v>
      </c>
      <c r="H21" s="3">
        <v>313003</v>
      </c>
      <c r="I21" s="4"/>
      <c r="J21" s="4">
        <v>1.1030359628565891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7" sqref="B7:B18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117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115</v>
      </c>
      <c r="B4" s="24">
        <v>218842</v>
      </c>
      <c r="C4" s="27" t="s">
        <v>29</v>
      </c>
      <c r="D4" s="27">
        <v>1.1085715443571469</v>
      </c>
      <c r="E4" s="24">
        <v>107392</v>
      </c>
      <c r="F4" s="27" t="s">
        <v>29</v>
      </c>
      <c r="G4" s="27">
        <v>1.0962058652403361</v>
      </c>
      <c r="H4" s="24">
        <v>326234</v>
      </c>
      <c r="I4" s="27" t="s">
        <v>29</v>
      </c>
      <c r="J4" s="27">
        <v>1.1044702345485076</v>
      </c>
      <c r="K4" s="24">
        <v>52279</v>
      </c>
      <c r="L4" s="27" t="s">
        <v>29</v>
      </c>
      <c r="M4" s="27">
        <v>1.1485598787266296</v>
      </c>
    </row>
    <row r="5" spans="1:13" ht="12.75">
      <c r="A5" s="29" t="s">
        <v>23</v>
      </c>
      <c r="B5" s="24">
        <v>112972</v>
      </c>
      <c r="C5" s="27" t="s">
        <v>29</v>
      </c>
      <c r="D5" s="27">
        <v>1.200616398320846</v>
      </c>
      <c r="E5" s="24">
        <v>60415</v>
      </c>
      <c r="F5" s="27" t="s">
        <v>29</v>
      </c>
      <c r="G5" s="27">
        <v>1.437836165452901</v>
      </c>
      <c r="H5" s="24">
        <v>173387</v>
      </c>
      <c r="I5" s="27" t="s">
        <v>29</v>
      </c>
      <c r="J5" s="27">
        <v>1.2738459956065915</v>
      </c>
      <c r="K5" s="24">
        <v>27610</v>
      </c>
      <c r="L5" s="27" t="s">
        <v>29</v>
      </c>
      <c r="M5" s="27">
        <v>1.3047587543121781</v>
      </c>
    </row>
    <row r="6" spans="1:13" ht="13.5" thickBot="1">
      <c r="A6" s="6" t="s">
        <v>24</v>
      </c>
      <c r="B6" s="30">
        <v>105870</v>
      </c>
      <c r="C6" s="31" t="s">
        <v>29</v>
      </c>
      <c r="D6" s="31">
        <v>1.0247401126662408</v>
      </c>
      <c r="E6" s="30">
        <v>46977</v>
      </c>
      <c r="F6" s="31" t="s">
        <v>29</v>
      </c>
      <c r="G6" s="31">
        <v>0.8396396718440008</v>
      </c>
      <c r="H6" s="30">
        <v>152847</v>
      </c>
      <c r="I6" s="31" t="s">
        <v>29</v>
      </c>
      <c r="J6" s="31">
        <v>0.9597144346144427</v>
      </c>
      <c r="K6" s="30">
        <v>24669</v>
      </c>
      <c r="L6" s="31" t="s">
        <v>29</v>
      </c>
      <c r="M6" s="31">
        <v>1.0128510428641813</v>
      </c>
    </row>
    <row r="7" spans="1:13" ht="13.5" thickTop="1">
      <c r="A7" s="9" t="s">
        <v>87</v>
      </c>
      <c r="B7" s="10">
        <v>16324</v>
      </c>
      <c r="C7" s="34">
        <f>B7/'2021'!B18</f>
        <v>0.9267628023163392</v>
      </c>
      <c r="D7" s="35">
        <f>B7/'2021'!B7</f>
        <v>0.9052293018355237</v>
      </c>
      <c r="E7" s="10">
        <v>5620</v>
      </c>
      <c r="F7" s="34">
        <f>E7/'2021'!E18</f>
        <v>0.7243201443484986</v>
      </c>
      <c r="G7" s="35">
        <f>E7/'2021'!E7</f>
        <v>0.5340174838464462</v>
      </c>
      <c r="H7" s="10">
        <f>+B7+E7</f>
        <v>21944</v>
      </c>
      <c r="I7" s="34">
        <f>H7/'2021'!H18</f>
        <v>0.8648563433571119</v>
      </c>
      <c r="J7" s="35">
        <f>H7/'2021'!H7</f>
        <v>0.7684280561683651</v>
      </c>
      <c r="K7" s="10">
        <v>3838</v>
      </c>
      <c r="L7" s="34">
        <f>K7/'2021'!K18</f>
        <v>0.9317795581451809</v>
      </c>
      <c r="M7" s="35">
        <f>K7/'2021'!K7</f>
        <v>0.869703149784727</v>
      </c>
    </row>
    <row r="8" spans="1:13" ht="12.75">
      <c r="A8" s="12" t="s">
        <v>11</v>
      </c>
      <c r="B8" s="3">
        <v>17089</v>
      </c>
      <c r="C8" s="36">
        <f aca="true" t="shared" si="0" ref="C8:C18">B8/B7</f>
        <v>1.0468635138446458</v>
      </c>
      <c r="D8" s="37">
        <f>B8/'2021'!B8</f>
        <v>0.8861291158931812</v>
      </c>
      <c r="E8" s="3">
        <v>8417</v>
      </c>
      <c r="F8" s="36">
        <f aca="true" t="shared" si="1" ref="F8:F18">E8/E7</f>
        <v>1.4976868327402135</v>
      </c>
      <c r="G8" s="37">
        <f>E8/'2021'!E8</f>
        <v>0.8524407534940247</v>
      </c>
      <c r="H8" s="3">
        <f aca="true" t="shared" si="2" ref="H8:H21">+B8+E8</f>
        <v>25506</v>
      </c>
      <c r="I8" s="36">
        <f aca="true" t="shared" si="3" ref="I8:I18">H8/H7</f>
        <v>1.1623222748815165</v>
      </c>
      <c r="J8" s="37">
        <f>H8/'2021'!H8</f>
        <v>0.8747213553276861</v>
      </c>
      <c r="K8" s="3">
        <v>4079</v>
      </c>
      <c r="L8" s="36">
        <f aca="true" t="shared" si="4" ref="L8:L18">K8/K7</f>
        <v>1.062793121417405</v>
      </c>
      <c r="M8" s="37">
        <f>K8/'2021'!K8</f>
        <v>0.8846237258729126</v>
      </c>
    </row>
    <row r="9" spans="1:13" ht="12.75">
      <c r="A9" s="12" t="s">
        <v>12</v>
      </c>
      <c r="B9" s="3">
        <v>19681</v>
      </c>
      <c r="C9" s="36">
        <f t="shared" si="0"/>
        <v>1.1516765170577565</v>
      </c>
      <c r="D9" s="37">
        <f>B9/'2021'!B9</f>
        <v>0.9442045672615621</v>
      </c>
      <c r="E9" s="3">
        <v>8842</v>
      </c>
      <c r="F9" s="36">
        <f t="shared" si="1"/>
        <v>1.0504930497802067</v>
      </c>
      <c r="G9" s="37">
        <f>E9/'2021'!E9</f>
        <v>0.7580589849108368</v>
      </c>
      <c r="H9" s="3">
        <f t="shared" si="2"/>
        <v>28523</v>
      </c>
      <c r="I9" s="36">
        <f t="shared" si="3"/>
        <v>1.1182858935152513</v>
      </c>
      <c r="J9" s="37">
        <f>H9/'2021'!H9</f>
        <v>0.8774147902054878</v>
      </c>
      <c r="K9" s="3">
        <v>4665</v>
      </c>
      <c r="L9" s="36">
        <f t="shared" si="4"/>
        <v>1.1436626624172592</v>
      </c>
      <c r="M9" s="37">
        <f>K9/'2021'!K9</f>
        <v>0.9814853776562171</v>
      </c>
    </row>
    <row r="10" spans="1:13" ht="12.75">
      <c r="A10" s="12" t="s">
        <v>13</v>
      </c>
      <c r="B10" s="3">
        <v>16851</v>
      </c>
      <c r="C10" s="36">
        <f t="shared" si="0"/>
        <v>0.856206493572481</v>
      </c>
      <c r="D10" s="37">
        <f>B10/'2021'!B10</f>
        <v>0.8707627118644068</v>
      </c>
      <c r="E10" s="3">
        <v>7009</v>
      </c>
      <c r="F10" s="36">
        <f t="shared" si="1"/>
        <v>0.7926939606423886</v>
      </c>
      <c r="G10" s="37">
        <f>E10/'2021'!E10</f>
        <v>0.7211647288815721</v>
      </c>
      <c r="H10" s="3">
        <f t="shared" si="2"/>
        <v>23860</v>
      </c>
      <c r="I10" s="36">
        <f t="shared" si="3"/>
        <v>0.8365178978368334</v>
      </c>
      <c r="J10" s="37">
        <f>H10/'2021'!H10</f>
        <v>0.8207492002339101</v>
      </c>
      <c r="K10" s="3">
        <v>5892</v>
      </c>
      <c r="L10" s="36">
        <f t="shared" si="4"/>
        <v>1.2630225080385853</v>
      </c>
      <c r="M10" s="37">
        <f>K10/'2021'!K10</f>
        <v>1.2264779350541215</v>
      </c>
    </row>
    <row r="11" spans="1:13" ht="12.75">
      <c r="A11" s="12" t="s">
        <v>14</v>
      </c>
      <c r="B11" s="3">
        <v>14671</v>
      </c>
      <c r="C11" s="36">
        <f t="shared" si="0"/>
        <v>0.8706308230965522</v>
      </c>
      <c r="D11" s="37">
        <f>B11/'2021'!B11</f>
        <v>0.9021645554052392</v>
      </c>
      <c r="E11" s="3">
        <v>6364</v>
      </c>
      <c r="F11" s="36">
        <f t="shared" si="1"/>
        <v>0.9079754601226994</v>
      </c>
      <c r="G11" s="37">
        <f>E11/'2021'!E11</f>
        <v>0.6453706520636853</v>
      </c>
      <c r="H11" s="3">
        <f t="shared" si="2"/>
        <v>21035</v>
      </c>
      <c r="I11" s="36">
        <f t="shared" si="3"/>
        <v>0.8816010058675607</v>
      </c>
      <c r="J11" s="37">
        <f>H11/'2021'!H11</f>
        <v>0.8052291084484937</v>
      </c>
      <c r="K11" s="3">
        <v>5132</v>
      </c>
      <c r="L11" s="36">
        <f t="shared" si="4"/>
        <v>0.8710115410726409</v>
      </c>
      <c r="M11" s="37">
        <f>K11/'2021'!K11</f>
        <v>1.258151507722481</v>
      </c>
    </row>
    <row r="12" spans="1:13" ht="12.75">
      <c r="A12" s="12" t="s">
        <v>15</v>
      </c>
      <c r="B12" s="3">
        <v>16413</v>
      </c>
      <c r="C12" s="36">
        <f t="shared" si="0"/>
        <v>1.11873764569559</v>
      </c>
      <c r="D12" s="37">
        <f>B12/'2021'!B12</f>
        <v>0.8550218795582413</v>
      </c>
      <c r="E12" s="3">
        <v>6489</v>
      </c>
      <c r="F12" s="36">
        <f t="shared" si="1"/>
        <v>1.0196417347580138</v>
      </c>
      <c r="G12" s="37">
        <f>E12/'2021'!E12</f>
        <v>0.7396557619970363</v>
      </c>
      <c r="H12" s="3">
        <f t="shared" si="2"/>
        <v>22902</v>
      </c>
      <c r="I12" s="36">
        <f t="shared" si="3"/>
        <v>1.088756833848348</v>
      </c>
      <c r="J12" s="37">
        <f>H12/'2021'!H12</f>
        <v>0.8188351389037863</v>
      </c>
      <c r="K12" s="3">
        <v>6022</v>
      </c>
      <c r="L12" s="36">
        <f t="shared" si="4"/>
        <v>1.1734216679657055</v>
      </c>
      <c r="M12" s="37">
        <f>K12/'2021'!K12</f>
        <v>1.2165656565656566</v>
      </c>
    </row>
    <row r="13" spans="1:13" ht="12.75">
      <c r="A13" s="12" t="s">
        <v>16</v>
      </c>
      <c r="B13" s="3">
        <v>15751</v>
      </c>
      <c r="C13" s="36">
        <f t="shared" si="0"/>
        <v>0.9596661183208433</v>
      </c>
      <c r="D13" s="37">
        <f>B13/'2021'!B13</f>
        <v>0.8271715155971011</v>
      </c>
      <c r="E13" s="3">
        <v>5950</v>
      </c>
      <c r="F13" s="36">
        <f t="shared" si="1"/>
        <v>0.9169363538295577</v>
      </c>
      <c r="G13" s="37">
        <f>E13/'2021'!E13</f>
        <v>0.7011548432712703</v>
      </c>
      <c r="H13" s="3">
        <v>21701</v>
      </c>
      <c r="I13" s="36">
        <f t="shared" si="3"/>
        <v>0.9475591651384159</v>
      </c>
      <c r="J13" s="37">
        <f>H13/'2021'!H13</f>
        <v>0.7883246149375182</v>
      </c>
      <c r="K13" s="3">
        <v>4940</v>
      </c>
      <c r="L13" s="36">
        <f t="shared" si="4"/>
        <v>0.8203254732646961</v>
      </c>
      <c r="M13" s="37">
        <f>K13/'2021'!K13</f>
        <v>1.1161319475824671</v>
      </c>
    </row>
    <row r="14" spans="1:13" ht="12.75">
      <c r="A14" s="12" t="s">
        <v>17</v>
      </c>
      <c r="B14" s="3">
        <v>15035</v>
      </c>
      <c r="C14" s="36">
        <f t="shared" si="0"/>
        <v>0.9545425687257952</v>
      </c>
      <c r="D14" s="37">
        <f>B14/'2021'!B14</f>
        <v>0.8830612005168565</v>
      </c>
      <c r="E14" s="3">
        <v>6054</v>
      </c>
      <c r="F14" s="36">
        <f t="shared" si="1"/>
        <v>1.0174789915966387</v>
      </c>
      <c r="G14" s="37">
        <f>E14/'2021'!E14</f>
        <v>0.747869054972205</v>
      </c>
      <c r="H14" s="3">
        <f t="shared" si="2"/>
        <v>21089</v>
      </c>
      <c r="I14" s="36">
        <f t="shared" si="3"/>
        <v>0.9717985346297405</v>
      </c>
      <c r="J14" s="37">
        <f>H14/'2021'!H14</f>
        <v>0.8394968353170654</v>
      </c>
      <c r="K14" s="3">
        <v>4910</v>
      </c>
      <c r="L14" s="36">
        <f t="shared" si="4"/>
        <v>0.9939271255060729</v>
      </c>
      <c r="M14" s="37">
        <f>K14/'2021'!K14</f>
        <v>1.289390756302521</v>
      </c>
    </row>
    <row r="15" spans="1:13" ht="12.75">
      <c r="A15" s="12" t="s">
        <v>18</v>
      </c>
      <c r="B15" s="3">
        <v>18019</v>
      </c>
      <c r="C15" s="36">
        <f t="shared" si="0"/>
        <v>1.19847023611573</v>
      </c>
      <c r="D15" s="37">
        <f>B15/'2021'!B15</f>
        <v>1.0108268820823516</v>
      </c>
      <c r="E15" s="3">
        <v>6872</v>
      </c>
      <c r="F15" s="36">
        <f t="shared" si="1"/>
        <v>1.1351172778328378</v>
      </c>
      <c r="G15" s="37">
        <f>E15/'2021'!E15</f>
        <v>0.8553647000248942</v>
      </c>
      <c r="H15" s="3">
        <v>24891</v>
      </c>
      <c r="I15" s="36">
        <f t="shared" si="3"/>
        <v>1.1802835601498411</v>
      </c>
      <c r="J15" s="37">
        <f>H15/'2021'!H15</f>
        <v>0.9625290023201856</v>
      </c>
      <c r="K15" s="3">
        <v>5296</v>
      </c>
      <c r="L15" s="36">
        <f t="shared" si="4"/>
        <v>1.0786150712830957</v>
      </c>
      <c r="M15" s="37">
        <f>K15/'2021'!K15</f>
        <v>1.3716653716653717</v>
      </c>
    </row>
    <row r="16" spans="1:13" ht="12.75">
      <c r="A16" s="12" t="s">
        <v>19</v>
      </c>
      <c r="B16" s="3">
        <v>15939</v>
      </c>
      <c r="C16" s="36">
        <f t="shared" si="0"/>
        <v>0.884566291137133</v>
      </c>
      <c r="D16" s="37">
        <f>B16/'2021'!B16</f>
        <v>1.002200704225352</v>
      </c>
      <c r="E16" s="3">
        <v>7510</v>
      </c>
      <c r="F16" s="36">
        <f t="shared" si="1"/>
        <v>1.0928405122235156</v>
      </c>
      <c r="G16" s="37">
        <f>E16/'2021'!E16</f>
        <v>0.9730500129567246</v>
      </c>
      <c r="H16" s="3">
        <f t="shared" si="2"/>
        <v>23449</v>
      </c>
      <c r="I16" s="36">
        <f t="shared" si="3"/>
        <v>0.9420674139247117</v>
      </c>
      <c r="J16" s="37">
        <f>H16/'2021'!H16</f>
        <v>0.9926763186859707</v>
      </c>
      <c r="K16" s="3">
        <v>5655</v>
      </c>
      <c r="L16" s="36">
        <f t="shared" si="4"/>
        <v>1.067787009063444</v>
      </c>
      <c r="M16" s="37">
        <f>K16/'2021'!K16</f>
        <v>1.3709090909090909</v>
      </c>
    </row>
    <row r="17" spans="1:13" ht="12.75">
      <c r="A17" s="12" t="s">
        <v>20</v>
      </c>
      <c r="B17" s="3">
        <v>17456</v>
      </c>
      <c r="C17" s="36">
        <f t="shared" si="0"/>
        <v>1.0951753560449213</v>
      </c>
      <c r="D17" s="37">
        <f>B17/'2021'!B17</f>
        <v>0.945714595297432</v>
      </c>
      <c r="E17" s="3">
        <v>7222</v>
      </c>
      <c r="F17" s="36">
        <f t="shared" si="1"/>
        <v>0.9616511318242343</v>
      </c>
      <c r="G17" s="37">
        <f>E17/'2021'!E17</f>
        <v>1.048946986201888</v>
      </c>
      <c r="H17" s="3">
        <f t="shared" si="2"/>
        <v>24678</v>
      </c>
      <c r="I17" s="36">
        <f t="shared" si="3"/>
        <v>1.0524116167000725</v>
      </c>
      <c r="J17" s="37">
        <f>H17/'2021'!H17</f>
        <v>0.9737600126267608</v>
      </c>
      <c r="K17" s="3">
        <v>5481</v>
      </c>
      <c r="L17" s="36">
        <f t="shared" si="4"/>
        <v>0.9692307692307692</v>
      </c>
      <c r="M17" s="37">
        <f>K17/'2021'!K17</f>
        <v>1.2658198614318708</v>
      </c>
    </row>
    <row r="18" spans="1:13" ht="13.5" thickBot="1">
      <c r="A18" s="13" t="s">
        <v>21</v>
      </c>
      <c r="B18" s="7">
        <v>16102</v>
      </c>
      <c r="C18" s="43">
        <f t="shared" si="0"/>
        <v>0.9224335472043996</v>
      </c>
      <c r="D18" s="39">
        <f>B18/'2021'!B18</f>
        <v>0.9141591915521744</v>
      </c>
      <c r="E18" s="7">
        <v>7150</v>
      </c>
      <c r="F18" s="43">
        <f t="shared" si="1"/>
        <v>0.9900304624757685</v>
      </c>
      <c r="G18" s="39">
        <f>E18/'2021'!E18</f>
        <v>0.9215105039309189</v>
      </c>
      <c r="H18" s="7">
        <f t="shared" si="2"/>
        <v>23252</v>
      </c>
      <c r="I18" s="43">
        <f t="shared" si="3"/>
        <v>0.9422157387146446</v>
      </c>
      <c r="J18" s="39">
        <f>H18/'2021'!H18</f>
        <v>0.9164072045087297</v>
      </c>
      <c r="K18" s="7">
        <v>5198</v>
      </c>
      <c r="L18" s="43">
        <f t="shared" si="4"/>
        <v>0.9483670862981208</v>
      </c>
      <c r="M18" s="39">
        <f>K18/'2021'!K18</f>
        <v>1.2619567856275795</v>
      </c>
    </row>
    <row r="19" spans="1:13" ht="13.5" thickTop="1">
      <c r="A19" s="16" t="s">
        <v>116</v>
      </c>
      <c r="B19" s="18">
        <f>SUM(B7:B18)</f>
        <v>199331</v>
      </c>
      <c r="C19" s="40" t="s">
        <v>29</v>
      </c>
      <c r="D19" s="41">
        <f>B19/'2021'!B19</f>
        <v>0.9108443534604874</v>
      </c>
      <c r="E19" s="18">
        <f>SUM(E7:E18)</f>
        <v>83499</v>
      </c>
      <c r="F19" s="40" t="s">
        <v>29</v>
      </c>
      <c r="G19" s="41">
        <f>E19/'2021'!E19</f>
        <v>0.7775160160905841</v>
      </c>
      <c r="H19" s="18">
        <f t="shared" si="2"/>
        <v>282830</v>
      </c>
      <c r="I19" s="40" t="s">
        <v>29</v>
      </c>
      <c r="J19" s="41">
        <f>H19/'2021'!H19</f>
        <v>0.8669543946982841</v>
      </c>
      <c r="K19" s="18">
        <f>SUM(K7:K18)</f>
        <v>61108</v>
      </c>
      <c r="L19" s="40" t="s">
        <v>29</v>
      </c>
      <c r="M19" s="41">
        <f>K19/'2021'!K19</f>
        <v>1.1688823428145145</v>
      </c>
    </row>
    <row r="20" spans="1:13" ht="12.75">
      <c r="A20" s="17" t="s">
        <v>23</v>
      </c>
      <c r="B20" s="3">
        <f>SUM(B7:B12)</f>
        <v>101029</v>
      </c>
      <c r="C20" s="36" t="s">
        <v>29</v>
      </c>
      <c r="D20" s="37">
        <f>B20/'2021'!B20</f>
        <v>0.8942835392840703</v>
      </c>
      <c r="E20" s="3">
        <f>SUM(E7:E12)</f>
        <v>42741</v>
      </c>
      <c r="F20" s="36" t="s">
        <v>29</v>
      </c>
      <c r="G20" s="37">
        <f>E20/'2021'!E20</f>
        <v>0.7074567574277911</v>
      </c>
      <c r="H20" s="3">
        <f t="shared" si="2"/>
        <v>143770</v>
      </c>
      <c r="I20" s="36" t="s">
        <v>29</v>
      </c>
      <c r="J20" s="37">
        <f>H20/'2021'!H20</f>
        <v>0.8291855790803232</v>
      </c>
      <c r="K20" s="3">
        <f>SUM(K7:K12)</f>
        <v>29628</v>
      </c>
      <c r="L20" s="36" t="s">
        <v>29</v>
      </c>
      <c r="M20" s="37">
        <f>K20/'2021'!K20</f>
        <v>1.0730894603404564</v>
      </c>
    </row>
    <row r="21" spans="1:13" ht="12.75">
      <c r="A21" s="12" t="s">
        <v>24</v>
      </c>
      <c r="B21" s="3">
        <f>SUM(B13:B18)</f>
        <v>98302</v>
      </c>
      <c r="C21" s="36" t="s">
        <v>29</v>
      </c>
      <c r="D21" s="37">
        <f>B21/'2021'!B21</f>
        <v>0.9285161046566544</v>
      </c>
      <c r="E21" s="3">
        <f>SUM(E13:E18)</f>
        <v>40758</v>
      </c>
      <c r="F21" s="36" t="s">
        <v>29</v>
      </c>
      <c r="G21" s="37">
        <f>E21/'2021'!E21</f>
        <v>0.8676160674372565</v>
      </c>
      <c r="H21" s="3">
        <f t="shared" si="2"/>
        <v>139060</v>
      </c>
      <c r="I21" s="36" t="s">
        <v>29</v>
      </c>
      <c r="J21" s="37">
        <f>H21/'2021'!H21</f>
        <v>0.9097986875764653</v>
      </c>
      <c r="K21" s="3">
        <f>SUM(K13:K18)</f>
        <v>31480</v>
      </c>
      <c r="L21" s="36" t="s">
        <v>29</v>
      </c>
      <c r="M21" s="37">
        <f>K21/'2021'!K21</f>
        <v>1.276095504479306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0.25390625" style="0" customWidth="1"/>
  </cols>
  <sheetData>
    <row r="1" spans="1:10" ht="12.75">
      <c r="A1" s="45" t="s">
        <v>48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47</v>
      </c>
      <c r="B4" s="3">
        <v>440741</v>
      </c>
      <c r="C4" s="4"/>
      <c r="D4" s="4">
        <v>1.0136194600511936</v>
      </c>
      <c r="E4" s="3">
        <v>155725</v>
      </c>
      <c r="F4" s="4"/>
      <c r="G4" s="4">
        <v>1.184905344533723</v>
      </c>
      <c r="H4" s="3">
        <v>596466</v>
      </c>
      <c r="I4" s="4"/>
      <c r="J4" s="4">
        <v>1.0533746112534725</v>
      </c>
    </row>
    <row r="5" spans="1:10" ht="12.75">
      <c r="A5" s="5" t="s">
        <v>9</v>
      </c>
      <c r="B5" s="3">
        <v>213648</v>
      </c>
      <c r="C5" s="4"/>
      <c r="D5" s="4">
        <v>0.9532877916445428</v>
      </c>
      <c r="E5" s="3">
        <v>72670</v>
      </c>
      <c r="F5" s="4"/>
      <c r="G5" s="4">
        <v>1.129099920759466</v>
      </c>
      <c r="H5" s="3">
        <v>286318</v>
      </c>
      <c r="I5" s="4"/>
      <c r="J5" s="4">
        <v>0.9925124272908159</v>
      </c>
    </row>
    <row r="6" spans="1:10" ht="13.5" thickBot="1">
      <c r="A6" s="6" t="s">
        <v>10</v>
      </c>
      <c r="B6" s="7">
        <v>227093</v>
      </c>
      <c r="C6" s="8"/>
      <c r="D6" s="15">
        <v>1.0777923322986966</v>
      </c>
      <c r="E6" s="7">
        <v>83055</v>
      </c>
      <c r="F6" s="8"/>
      <c r="G6" s="8">
        <v>1.238462341380493</v>
      </c>
      <c r="H6" s="7">
        <v>310148</v>
      </c>
      <c r="I6" s="8"/>
      <c r="J6" s="8">
        <v>1.116584162871492</v>
      </c>
    </row>
    <row r="7" spans="1:10" ht="13.5" thickTop="1">
      <c r="A7" s="9">
        <v>34700</v>
      </c>
      <c r="B7" s="10">
        <v>34994</v>
      </c>
      <c r="C7" s="11">
        <v>1.0697930359817798</v>
      </c>
      <c r="D7" s="11">
        <v>1.0697930359817798</v>
      </c>
      <c r="E7" s="10">
        <v>10069</v>
      </c>
      <c r="F7" s="11">
        <v>1.132748340645742</v>
      </c>
      <c r="G7" s="11">
        <v>1.132748340645742</v>
      </c>
      <c r="H7" s="10">
        <v>45063</v>
      </c>
      <c r="I7" s="11">
        <v>1.0832451923076922</v>
      </c>
      <c r="J7" s="11">
        <v>1.0832451923076922</v>
      </c>
    </row>
    <row r="8" spans="1:10" ht="12.75">
      <c r="A8" s="12" t="s">
        <v>11</v>
      </c>
      <c r="B8" s="3">
        <v>38561</v>
      </c>
      <c r="C8" s="4">
        <v>1.1019317597302394</v>
      </c>
      <c r="D8" s="4">
        <v>1.1285705923671272</v>
      </c>
      <c r="E8" s="3">
        <v>14619</v>
      </c>
      <c r="F8" s="4">
        <v>1.4518820141026914</v>
      </c>
      <c r="G8" s="4">
        <v>1.3782407843876685</v>
      </c>
      <c r="H8" s="3">
        <v>53180</v>
      </c>
      <c r="I8" s="4">
        <v>1.1801256019350688</v>
      </c>
      <c r="J8" s="4">
        <v>1.1877163595756561</v>
      </c>
    </row>
    <row r="9" spans="1:10" ht="12.75">
      <c r="A9" s="12" t="s">
        <v>12</v>
      </c>
      <c r="B9" s="3">
        <v>42973</v>
      </c>
      <c r="C9" s="4">
        <v>1.1144161199139027</v>
      </c>
      <c r="D9" s="4">
        <v>1.1231541256109354</v>
      </c>
      <c r="E9" s="3">
        <v>15199</v>
      </c>
      <c r="F9" s="4">
        <v>1.0396743963335386</v>
      </c>
      <c r="G9" s="4">
        <v>1.246330463304633</v>
      </c>
      <c r="H9" s="3">
        <v>58172</v>
      </c>
      <c r="I9" s="4">
        <v>1.0938698758931928</v>
      </c>
      <c r="J9" s="4">
        <v>1.1529253210718249</v>
      </c>
    </row>
    <row r="10" spans="1:10" ht="12.75">
      <c r="A10" s="12" t="s">
        <v>13</v>
      </c>
      <c r="B10" s="3">
        <v>39794</v>
      </c>
      <c r="C10" s="4">
        <v>0.9260233169664673</v>
      </c>
      <c r="D10" s="4">
        <v>1.1062185528034916</v>
      </c>
      <c r="E10" s="3">
        <v>14746</v>
      </c>
      <c r="F10" s="4">
        <v>0.9701954075926048</v>
      </c>
      <c r="G10" s="4">
        <v>1.2066115702479339</v>
      </c>
      <c r="H10" s="3">
        <v>54540</v>
      </c>
      <c r="I10" s="4">
        <v>0.9375644640033005</v>
      </c>
      <c r="J10" s="4">
        <v>1.1316761422583723</v>
      </c>
    </row>
    <row r="11" spans="1:10" ht="12.75">
      <c r="A11" s="12" t="s">
        <v>14</v>
      </c>
      <c r="B11" s="3">
        <v>36817</v>
      </c>
      <c r="C11" s="4">
        <v>0.9251897270945368</v>
      </c>
      <c r="D11" s="4">
        <v>1.0954506233449373</v>
      </c>
      <c r="E11" s="3">
        <v>13705</v>
      </c>
      <c r="F11" s="4">
        <v>0.9294045842940458</v>
      </c>
      <c r="G11" s="4">
        <v>1.0052813027213379</v>
      </c>
      <c r="H11" s="3">
        <v>50522</v>
      </c>
      <c r="I11" s="4">
        <v>0.9263292995966264</v>
      </c>
      <c r="J11" s="4">
        <v>1.0694297447186825</v>
      </c>
    </row>
    <row r="12" spans="1:10" ht="12.75">
      <c r="A12" s="12" t="s">
        <v>15</v>
      </c>
      <c r="B12" s="3">
        <v>41651</v>
      </c>
      <c r="C12" s="4">
        <v>1.131298041665535</v>
      </c>
      <c r="D12" s="4">
        <v>1.07000462415866</v>
      </c>
      <c r="E12" s="3">
        <v>12927</v>
      </c>
      <c r="F12" s="4">
        <v>0.943232396935425</v>
      </c>
      <c r="G12" s="4">
        <v>0.8546776859504133</v>
      </c>
      <c r="H12" s="3">
        <v>54578</v>
      </c>
      <c r="I12" s="4">
        <v>1.0802818574086537</v>
      </c>
      <c r="J12" s="4">
        <v>1.0097500508778745</v>
      </c>
    </row>
    <row r="13" spans="1:10" ht="12.75">
      <c r="A13" s="12" t="s">
        <v>16</v>
      </c>
      <c r="B13" s="3">
        <v>36411</v>
      </c>
      <c r="C13" s="4">
        <v>0.8741926964538667</v>
      </c>
      <c r="D13" s="4">
        <v>0.9583607506645961</v>
      </c>
      <c r="E13" s="3">
        <v>11021</v>
      </c>
      <c r="F13" s="4">
        <v>0.8525566643459426</v>
      </c>
      <c r="G13" s="4">
        <v>0.7885661133371494</v>
      </c>
      <c r="H13" s="3">
        <v>47432</v>
      </c>
      <c r="I13" s="4">
        <v>0.8690681226867969</v>
      </c>
      <c r="J13" s="4">
        <v>0.9126979545498278</v>
      </c>
    </row>
    <row r="14" spans="1:10" ht="12.75">
      <c r="A14" s="12" t="s">
        <v>17</v>
      </c>
      <c r="B14" s="3">
        <v>32221</v>
      </c>
      <c r="C14" s="4">
        <v>0.8849248853368488</v>
      </c>
      <c r="D14" s="4">
        <v>0.9213897626537032</v>
      </c>
      <c r="E14" s="3">
        <v>10562</v>
      </c>
      <c r="F14" s="4">
        <v>0.9583522366391435</v>
      </c>
      <c r="G14" s="4">
        <v>0.7248644567977489</v>
      </c>
      <c r="H14" s="3">
        <v>42783</v>
      </c>
      <c r="I14" s="4">
        <v>0.901986001011975</v>
      </c>
      <c r="J14" s="4">
        <v>0.8635877354110737</v>
      </c>
    </row>
    <row r="15" spans="1:10" ht="12.75">
      <c r="A15" s="12" t="s">
        <v>18</v>
      </c>
      <c r="B15" s="3">
        <v>37662</v>
      </c>
      <c r="C15" s="4">
        <v>1.1688650259147761</v>
      </c>
      <c r="D15" s="4">
        <v>0.9506764943457189</v>
      </c>
      <c r="E15" s="3">
        <v>12142</v>
      </c>
      <c r="F15" s="4">
        <v>1.1495928801363378</v>
      </c>
      <c r="G15" s="4">
        <v>0.9227846177230582</v>
      </c>
      <c r="H15" s="3">
        <v>49804</v>
      </c>
      <c r="I15" s="4">
        <v>1.1641072388565552</v>
      </c>
      <c r="J15" s="4">
        <v>0.9437222874900519</v>
      </c>
    </row>
    <row r="16" spans="1:10" ht="12.75">
      <c r="A16" s="12" t="s">
        <v>19</v>
      </c>
      <c r="B16" s="3">
        <v>36901</v>
      </c>
      <c r="C16" s="4">
        <v>0.9797939567734055</v>
      </c>
      <c r="D16" s="4">
        <v>0.944339236359914</v>
      </c>
      <c r="E16" s="3">
        <v>10931</v>
      </c>
      <c r="F16" s="4">
        <v>0.900263548015154</v>
      </c>
      <c r="G16" s="4">
        <v>0.7366399353056136</v>
      </c>
      <c r="H16" s="3">
        <v>47832</v>
      </c>
      <c r="I16" s="4">
        <v>0.9604047867641153</v>
      </c>
      <c r="J16" s="4">
        <v>0.8871742557729759</v>
      </c>
    </row>
    <row r="17" spans="1:10" ht="12.75">
      <c r="A17" s="12" t="s">
        <v>20</v>
      </c>
      <c r="B17" s="3">
        <v>37593</v>
      </c>
      <c r="C17" s="4">
        <v>1.0187528793257636</v>
      </c>
      <c r="D17" s="4">
        <v>0.9360340620487028</v>
      </c>
      <c r="E17" s="3">
        <v>11608</v>
      </c>
      <c r="F17" s="4">
        <v>1.061933949318452</v>
      </c>
      <c r="G17" s="4">
        <v>0.8092582264361405</v>
      </c>
      <c r="H17" s="3">
        <v>49201</v>
      </c>
      <c r="I17" s="4">
        <v>1.028621006857334</v>
      </c>
      <c r="J17" s="4">
        <v>0.9026712655487469</v>
      </c>
    </row>
    <row r="18" spans="1:10" ht="13.5" thickBot="1">
      <c r="A18" s="13" t="s">
        <v>21</v>
      </c>
      <c r="B18" s="14">
        <v>33541</v>
      </c>
      <c r="C18" s="4">
        <v>0.8922139760061714</v>
      </c>
      <c r="D18" s="15">
        <v>0.9508164190951355</v>
      </c>
      <c r="E18" s="14">
        <v>13172</v>
      </c>
      <c r="F18" s="15">
        <v>1.1347346657477602</v>
      </c>
      <c r="G18" s="15">
        <v>1.0826004766992685</v>
      </c>
      <c r="H18" s="14">
        <v>46713</v>
      </c>
      <c r="I18" s="15">
        <v>0.9494319221154042</v>
      </c>
      <c r="J18" s="15">
        <v>0.9846131146849905</v>
      </c>
    </row>
    <row r="19" spans="1:10" ht="27" thickTop="1">
      <c r="A19" s="16" t="s">
        <v>49</v>
      </c>
      <c r="B19" s="10">
        <v>449119</v>
      </c>
      <c r="C19" s="11"/>
      <c r="D19" s="11">
        <v>1.0190088963813215</v>
      </c>
      <c r="E19" s="10">
        <v>150701</v>
      </c>
      <c r="F19" s="11"/>
      <c r="G19" s="11">
        <v>0.9677379996789212</v>
      </c>
      <c r="H19" s="10">
        <v>599820</v>
      </c>
      <c r="I19" s="11"/>
      <c r="J19" s="11">
        <v>1.0056231201778476</v>
      </c>
    </row>
    <row r="20" spans="1:10" ht="12.75">
      <c r="A20" s="17" t="s">
        <v>23</v>
      </c>
      <c r="B20" s="18">
        <v>234790</v>
      </c>
      <c r="C20" s="19"/>
      <c r="D20" s="4">
        <v>1.0989571631843031</v>
      </c>
      <c r="E20" s="18">
        <v>81265</v>
      </c>
      <c r="F20" s="19"/>
      <c r="G20" s="19">
        <v>1.1182743910829778</v>
      </c>
      <c r="H20" s="18">
        <v>316055</v>
      </c>
      <c r="I20" s="19"/>
      <c r="J20" s="19">
        <v>1.1038600437276036</v>
      </c>
    </row>
    <row r="21" spans="1:10" ht="12.75">
      <c r="A21" s="12" t="s">
        <v>24</v>
      </c>
      <c r="B21" s="3">
        <v>214329</v>
      </c>
      <c r="C21" s="4"/>
      <c r="D21" s="4">
        <v>0.9437939522574452</v>
      </c>
      <c r="E21" s="3">
        <v>69436</v>
      </c>
      <c r="F21" s="4"/>
      <c r="G21" s="4">
        <v>0.8360243212329179</v>
      </c>
      <c r="H21" s="3">
        <v>283765</v>
      </c>
      <c r="I21" s="4"/>
      <c r="J21" s="4">
        <v>0.9149341604653263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25390625" style="0" customWidth="1"/>
  </cols>
  <sheetData>
    <row r="1" spans="1:10" ht="12.75">
      <c r="A1" s="45" t="s">
        <v>46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45</v>
      </c>
      <c r="B4" s="3">
        <v>434819</v>
      </c>
      <c r="C4" s="4"/>
      <c r="D4" s="4">
        <v>0.9326736835783247</v>
      </c>
      <c r="E4" s="3">
        <v>131424</v>
      </c>
      <c r="F4" s="4"/>
      <c r="G4" s="4">
        <v>1.1522558698206176</v>
      </c>
      <c r="H4" s="3">
        <v>566243</v>
      </c>
      <c r="I4" s="4"/>
      <c r="J4" s="4">
        <v>0.9758351787545345</v>
      </c>
    </row>
    <row r="5" spans="1:10" ht="12.75">
      <c r="A5" s="5" t="s">
        <v>9</v>
      </c>
      <c r="B5" s="3">
        <v>224117</v>
      </c>
      <c r="C5" s="4"/>
      <c r="D5" s="4">
        <v>0.9553602257565359</v>
      </c>
      <c r="E5" s="3">
        <v>64361</v>
      </c>
      <c r="F5" s="4"/>
      <c r="G5" s="4">
        <v>1.086720135078092</v>
      </c>
      <c r="H5" s="3">
        <v>288478</v>
      </c>
      <c r="I5" s="4"/>
      <c r="J5" s="4">
        <v>0.9818388504291831</v>
      </c>
    </row>
    <row r="6" spans="1:10" ht="13.5" thickBot="1">
      <c r="A6" s="6" t="s">
        <v>10</v>
      </c>
      <c r="B6" s="7">
        <v>210702</v>
      </c>
      <c r="C6" s="8"/>
      <c r="D6" s="15">
        <v>0.9096961376058855</v>
      </c>
      <c r="E6" s="7">
        <v>67063</v>
      </c>
      <c r="F6" s="8"/>
      <c r="G6" s="8">
        <v>1.2230408695493589</v>
      </c>
      <c r="H6" s="7">
        <v>277765</v>
      </c>
      <c r="I6" s="8"/>
      <c r="J6" s="8">
        <v>0.9696771873723604</v>
      </c>
    </row>
    <row r="7" spans="1:10" ht="13.5" thickTop="1">
      <c r="A7" s="9">
        <v>34335</v>
      </c>
      <c r="B7" s="10">
        <v>32711</v>
      </c>
      <c r="C7" s="11">
        <v>1.0539695837092409</v>
      </c>
      <c r="D7" s="11">
        <v>0.9336396848955361</v>
      </c>
      <c r="E7" s="10">
        <v>8889</v>
      </c>
      <c r="F7" s="11">
        <v>0.9176215546608857</v>
      </c>
      <c r="G7" s="11">
        <v>1.0038396386222472</v>
      </c>
      <c r="H7" s="10">
        <v>41600</v>
      </c>
      <c r="I7" s="11">
        <v>1.0215357414728778</v>
      </c>
      <c r="J7" s="11">
        <v>0.947802510765305</v>
      </c>
    </row>
    <row r="8" spans="1:10" ht="12.75">
      <c r="A8" s="12" t="s">
        <v>11</v>
      </c>
      <c r="B8" s="3">
        <v>34168</v>
      </c>
      <c r="C8" s="4">
        <v>1.044541591513558</v>
      </c>
      <c r="D8" s="4">
        <v>0.9445196959225984</v>
      </c>
      <c r="E8" s="3">
        <v>10607</v>
      </c>
      <c r="F8" s="4">
        <v>1.1932725840926988</v>
      </c>
      <c r="G8" s="4">
        <v>1.1989374929354584</v>
      </c>
      <c r="H8" s="3">
        <v>44775</v>
      </c>
      <c r="I8" s="4">
        <v>1.0763221153846154</v>
      </c>
      <c r="J8" s="4">
        <v>0.9945137932566301</v>
      </c>
    </row>
    <row r="9" spans="1:10" ht="12.75">
      <c r="A9" s="12" t="s">
        <v>12</v>
      </c>
      <c r="B9" s="3">
        <v>38261</v>
      </c>
      <c r="C9" s="4">
        <v>1.1197904472020603</v>
      </c>
      <c r="D9" s="4">
        <v>0.9659185579763198</v>
      </c>
      <c r="E9" s="3">
        <v>12195</v>
      </c>
      <c r="F9" s="4">
        <v>1.149712454039785</v>
      </c>
      <c r="G9" s="4">
        <v>1.03251206502413</v>
      </c>
      <c r="H9" s="3">
        <v>50456</v>
      </c>
      <c r="I9" s="4">
        <v>1.1268788386376327</v>
      </c>
      <c r="J9" s="4">
        <v>0.9812142662673564</v>
      </c>
    </row>
    <row r="10" spans="1:10" ht="12.75">
      <c r="A10" s="12" t="s">
        <v>13</v>
      </c>
      <c r="B10" s="3">
        <v>35973</v>
      </c>
      <c r="C10" s="4">
        <v>0.9402002038629413</v>
      </c>
      <c r="D10" s="4">
        <v>0.975697740649326</v>
      </c>
      <c r="E10" s="3">
        <v>12221</v>
      </c>
      <c r="F10" s="4">
        <v>1.0021320213202132</v>
      </c>
      <c r="G10" s="4">
        <v>1.13441009932238</v>
      </c>
      <c r="H10" s="3">
        <v>48194</v>
      </c>
      <c r="I10" s="4">
        <v>0.9551688599968289</v>
      </c>
      <c r="J10" s="4">
        <v>1.0115864153478025</v>
      </c>
    </row>
    <row r="11" spans="1:10" ht="12.75">
      <c r="A11" s="12" t="s">
        <v>14</v>
      </c>
      <c r="B11" s="3">
        <v>33609</v>
      </c>
      <c r="C11" s="4">
        <v>0.9342840463681095</v>
      </c>
      <c r="D11" s="4">
        <v>0.9339465347635192</v>
      </c>
      <c r="E11" s="3">
        <v>13633</v>
      </c>
      <c r="F11" s="4">
        <v>1.1155388266099338</v>
      </c>
      <c r="G11" s="4">
        <v>1.1573005093378608</v>
      </c>
      <c r="H11" s="3">
        <v>47242</v>
      </c>
      <c r="I11" s="4">
        <v>0.9802465037141553</v>
      </c>
      <c r="J11" s="4">
        <v>0.9890298538709542</v>
      </c>
    </row>
    <row r="12" spans="1:10" ht="12.75">
      <c r="A12" s="12" t="s">
        <v>15</v>
      </c>
      <c r="B12" s="3">
        <v>38926</v>
      </c>
      <c r="C12" s="4">
        <v>1.1582016721711446</v>
      </c>
      <c r="D12" s="4">
        <v>0.9625618199802176</v>
      </c>
      <c r="E12" s="3">
        <v>15125</v>
      </c>
      <c r="F12" s="4">
        <v>1.1094403286143915</v>
      </c>
      <c r="G12" s="4">
        <v>1.2301748678324522</v>
      </c>
      <c r="H12" s="3">
        <v>54051</v>
      </c>
      <c r="I12" s="4">
        <v>1.1441302231065578</v>
      </c>
      <c r="J12" s="4">
        <v>1.024954963496729</v>
      </c>
    </row>
    <row r="13" spans="1:10" ht="12.75">
      <c r="A13" s="12" t="s">
        <v>16</v>
      </c>
      <c r="B13" s="3">
        <v>37993</v>
      </c>
      <c r="C13" s="4">
        <v>0.9760314442788881</v>
      </c>
      <c r="D13" s="4">
        <v>0.9474799870320956</v>
      </c>
      <c r="E13" s="3">
        <v>13976</v>
      </c>
      <c r="F13" s="4">
        <v>0.9240330578512397</v>
      </c>
      <c r="G13" s="4">
        <v>1.0604749981030428</v>
      </c>
      <c r="H13" s="3">
        <v>51969</v>
      </c>
      <c r="I13" s="4">
        <v>0.9614808236665372</v>
      </c>
      <c r="J13" s="4">
        <v>0.9754307594128909</v>
      </c>
    </row>
    <row r="14" spans="1:10" ht="12.75">
      <c r="A14" s="12" t="s">
        <v>17</v>
      </c>
      <c r="B14" s="3">
        <v>34970</v>
      </c>
      <c r="C14" s="4">
        <v>0.9204327112889217</v>
      </c>
      <c r="D14" s="4">
        <v>1.0858562335041142</v>
      </c>
      <c r="E14" s="3">
        <v>14571</v>
      </c>
      <c r="F14" s="4">
        <v>1.0425729822552947</v>
      </c>
      <c r="G14" s="4">
        <v>1.2997056462402996</v>
      </c>
      <c r="H14" s="3">
        <v>49541</v>
      </c>
      <c r="I14" s="4">
        <v>0.9532798399045584</v>
      </c>
      <c r="J14" s="4">
        <v>1.1410770222959277</v>
      </c>
    </row>
    <row r="15" spans="1:10" ht="12.75">
      <c r="A15" s="12" t="s">
        <v>18</v>
      </c>
      <c r="B15" s="3">
        <v>39616</v>
      </c>
      <c r="C15" s="4">
        <v>1.1328567343437232</v>
      </c>
      <c r="D15" s="4">
        <v>1.0814883568562146</v>
      </c>
      <c r="E15" s="3">
        <v>13158</v>
      </c>
      <c r="F15" s="4">
        <v>0.9030265596046942</v>
      </c>
      <c r="G15" s="4">
        <v>1.1035813134278285</v>
      </c>
      <c r="H15" s="3">
        <v>52774</v>
      </c>
      <c r="I15" s="4">
        <v>1.0652590783391533</v>
      </c>
      <c r="J15" s="4">
        <v>1.0869135395641967</v>
      </c>
    </row>
    <row r="16" spans="1:10" ht="12.75">
      <c r="A16" s="12" t="s">
        <v>19</v>
      </c>
      <c r="B16" s="3">
        <v>39076</v>
      </c>
      <c r="C16" s="4">
        <v>0.9863691437802908</v>
      </c>
      <c r="D16" s="4">
        <v>1.0883770158482577</v>
      </c>
      <c r="E16" s="3">
        <v>14839</v>
      </c>
      <c r="F16" s="4">
        <v>1.1277549779601763</v>
      </c>
      <c r="G16" s="4">
        <v>1.4349676046803985</v>
      </c>
      <c r="H16" s="3">
        <v>53915</v>
      </c>
      <c r="I16" s="4">
        <v>1.0216204949406904</v>
      </c>
      <c r="J16" s="4">
        <v>1.1658809791540523</v>
      </c>
    </row>
    <row r="17" spans="1:10" ht="12.75">
      <c r="A17" s="12" t="s">
        <v>20</v>
      </c>
      <c r="B17" s="3">
        <v>40162</v>
      </c>
      <c r="C17" s="4">
        <v>1.0277919950864982</v>
      </c>
      <c r="D17" s="4">
        <v>1.1531526358102675</v>
      </c>
      <c r="E17" s="3">
        <v>14344</v>
      </c>
      <c r="F17" s="4">
        <v>0.9666419570051891</v>
      </c>
      <c r="G17" s="4">
        <v>1.3378101100540944</v>
      </c>
      <c r="H17" s="3">
        <v>54506</v>
      </c>
      <c r="I17" s="4">
        <v>1.0109616989706018</v>
      </c>
      <c r="J17" s="4">
        <v>1.1966190998902304</v>
      </c>
    </row>
    <row r="18" spans="1:10" ht="13.5" thickBot="1">
      <c r="A18" s="13" t="s">
        <v>21</v>
      </c>
      <c r="B18" s="14">
        <v>35276</v>
      </c>
      <c r="C18" s="4">
        <v>0.8783427120163338</v>
      </c>
      <c r="D18" s="15">
        <v>1.1366155432401082</v>
      </c>
      <c r="E18" s="14">
        <v>12167</v>
      </c>
      <c r="F18" s="15">
        <v>0.8482292247629671</v>
      </c>
      <c r="G18" s="15">
        <v>1.2560132135852173</v>
      </c>
      <c r="H18" s="14">
        <v>47443</v>
      </c>
      <c r="I18" s="15">
        <v>0.870417935640113</v>
      </c>
      <c r="J18" s="15">
        <v>1.1650173120840803</v>
      </c>
    </row>
    <row r="19" spans="1:10" ht="27" thickTop="1">
      <c r="A19" s="16" t="s">
        <v>47</v>
      </c>
      <c r="B19" s="10">
        <v>440741</v>
      </c>
      <c r="C19" s="11"/>
      <c r="D19" s="11">
        <v>1.0136194600511936</v>
      </c>
      <c r="E19" s="10">
        <v>155725</v>
      </c>
      <c r="F19" s="11"/>
      <c r="G19" s="11">
        <v>1.184905344533723</v>
      </c>
      <c r="H19" s="10">
        <v>596466</v>
      </c>
      <c r="I19" s="11"/>
      <c r="J19" s="11">
        <v>1.0533746112534725</v>
      </c>
    </row>
    <row r="20" spans="1:10" ht="12.75">
      <c r="A20" s="17" t="s">
        <v>23</v>
      </c>
      <c r="B20" s="18">
        <v>213648</v>
      </c>
      <c r="C20" s="19"/>
      <c r="D20" s="4">
        <v>0.9532877916445428</v>
      </c>
      <c r="E20" s="18">
        <v>72670</v>
      </c>
      <c r="F20" s="19"/>
      <c r="G20" s="19">
        <v>1.129099920759466</v>
      </c>
      <c r="H20" s="18">
        <v>286318</v>
      </c>
      <c r="I20" s="19"/>
      <c r="J20" s="19">
        <v>0.9925124272908159</v>
      </c>
    </row>
    <row r="21" spans="1:10" ht="12.75">
      <c r="A21" s="12" t="s">
        <v>24</v>
      </c>
      <c r="B21" s="3">
        <v>227093</v>
      </c>
      <c r="C21" s="4"/>
      <c r="D21" s="4">
        <v>1.0777923322986966</v>
      </c>
      <c r="E21" s="3">
        <v>83055</v>
      </c>
      <c r="F21" s="4"/>
      <c r="G21" s="4">
        <v>1.238462341380493</v>
      </c>
      <c r="H21" s="3">
        <v>310148</v>
      </c>
      <c r="I21" s="4"/>
      <c r="J21" s="4">
        <v>1.116584162871492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1.00390625" style="0" customWidth="1"/>
  </cols>
  <sheetData>
    <row r="1" spans="1:10" ht="12.75">
      <c r="A1" s="45" t="s">
        <v>44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12.75">
      <c r="A4" s="2" t="s">
        <v>43</v>
      </c>
      <c r="B4" s="3">
        <v>466207</v>
      </c>
      <c r="C4" s="4"/>
      <c r="D4" s="4">
        <v>0.9435402263491087</v>
      </c>
      <c r="E4" s="3">
        <v>114058</v>
      </c>
      <c r="F4" s="4"/>
      <c r="G4" s="4">
        <v>1.1156562396071756</v>
      </c>
      <c r="H4" s="3">
        <v>580265</v>
      </c>
      <c r="I4" s="4"/>
      <c r="J4" s="4">
        <v>0.9730471645274995</v>
      </c>
    </row>
    <row r="5" spans="1:10" ht="12.75">
      <c r="A5" s="5" t="s">
        <v>9</v>
      </c>
      <c r="B5" s="3">
        <v>234589</v>
      </c>
      <c r="C5" s="4"/>
      <c r="D5" s="4">
        <v>0.9579596870354944</v>
      </c>
      <c r="E5" s="3">
        <v>59225</v>
      </c>
      <c r="F5" s="4"/>
      <c r="G5" s="4">
        <v>1.2365849584499102</v>
      </c>
      <c r="H5" s="3">
        <v>293814</v>
      </c>
      <c r="I5" s="4"/>
      <c r="J5" s="4">
        <v>1.003538517238317</v>
      </c>
    </row>
    <row r="6" spans="1:10" ht="13.5" thickBot="1">
      <c r="A6" s="6" t="s">
        <v>10</v>
      </c>
      <c r="B6" s="7">
        <v>231618</v>
      </c>
      <c r="C6" s="8"/>
      <c r="D6" s="15">
        <v>0.9293716395152877</v>
      </c>
      <c r="E6" s="7">
        <v>54833</v>
      </c>
      <c r="F6" s="8"/>
      <c r="G6" s="8">
        <v>1.0090725064409274</v>
      </c>
      <c r="H6" s="7">
        <v>286451</v>
      </c>
      <c r="I6" s="8"/>
      <c r="J6" s="8">
        <v>0.943638819343787</v>
      </c>
    </row>
    <row r="7" spans="1:10" ht="13.5" thickTop="1">
      <c r="A7" s="9">
        <v>14246</v>
      </c>
      <c r="B7" s="10">
        <v>35036</v>
      </c>
      <c r="C7" s="11">
        <v>0.9789873700681793</v>
      </c>
      <c r="D7" s="11">
        <v>0.9341438703140831</v>
      </c>
      <c r="E7" s="10">
        <v>8855</v>
      </c>
      <c r="F7" s="11">
        <v>1.0137378362907843</v>
      </c>
      <c r="G7" s="11">
        <v>1.159942363112392</v>
      </c>
      <c r="H7" s="10">
        <v>43891</v>
      </c>
      <c r="I7" s="11">
        <v>0.9858050895043011</v>
      </c>
      <c r="J7" s="11">
        <v>0.9723305272485601</v>
      </c>
    </row>
    <row r="8" spans="1:10" ht="12.75">
      <c r="A8" s="12" t="s">
        <v>11</v>
      </c>
      <c r="B8" s="3">
        <v>36175</v>
      </c>
      <c r="C8" s="4">
        <v>1.0325094188834343</v>
      </c>
      <c r="D8" s="4">
        <v>0.9518233963058464</v>
      </c>
      <c r="E8" s="3">
        <v>8847</v>
      </c>
      <c r="F8" s="4">
        <v>0.9990965556182948</v>
      </c>
      <c r="G8" s="4">
        <v>0.9398703920110485</v>
      </c>
      <c r="H8" s="3">
        <v>45022</v>
      </c>
      <c r="I8" s="4">
        <v>1.0257683807614317</v>
      </c>
      <c r="J8" s="4">
        <v>0.9494506421476623</v>
      </c>
    </row>
    <row r="9" spans="1:10" ht="12.75">
      <c r="A9" s="12" t="s">
        <v>12</v>
      </c>
      <c r="B9" s="3">
        <v>39611</v>
      </c>
      <c r="C9" s="4">
        <v>1.0949827228749136</v>
      </c>
      <c r="D9" s="4">
        <v>0.9816609253797923</v>
      </c>
      <c r="E9" s="3">
        <v>11811</v>
      </c>
      <c r="F9" s="4">
        <v>1.3350288233299423</v>
      </c>
      <c r="G9" s="4">
        <v>1.1647928994082841</v>
      </c>
      <c r="H9" s="3">
        <v>51422</v>
      </c>
      <c r="I9" s="4">
        <v>1.142152725334281</v>
      </c>
      <c r="J9" s="4">
        <v>1.0184389297102454</v>
      </c>
    </row>
    <row r="10" spans="1:10" ht="12.75">
      <c r="A10" s="12" t="s">
        <v>13</v>
      </c>
      <c r="B10" s="3">
        <v>36869</v>
      </c>
      <c r="C10" s="4">
        <v>0.9307768044230138</v>
      </c>
      <c r="D10" s="4">
        <v>0.9361653505319554</v>
      </c>
      <c r="E10" s="3">
        <v>10773</v>
      </c>
      <c r="F10" s="4">
        <v>0.9121158242316485</v>
      </c>
      <c r="G10" s="4">
        <v>1.0426829268292683</v>
      </c>
      <c r="H10" s="3">
        <v>47642</v>
      </c>
      <c r="I10" s="4">
        <v>0.9264906071331337</v>
      </c>
      <c r="J10" s="4">
        <v>0.9583023232424821</v>
      </c>
    </row>
    <row r="11" spans="1:10" ht="12.75">
      <c r="A11" s="12" t="s">
        <v>14</v>
      </c>
      <c r="B11" s="3">
        <v>35986</v>
      </c>
      <c r="C11" s="4">
        <v>0.9760503403943692</v>
      </c>
      <c r="D11" s="4">
        <v>0.9665860864893903</v>
      </c>
      <c r="E11" s="3">
        <v>11780</v>
      </c>
      <c r="F11" s="4">
        <v>1.09347442680776</v>
      </c>
      <c r="G11" s="4">
        <v>1.1409200968523003</v>
      </c>
      <c r="H11" s="3">
        <v>47766</v>
      </c>
      <c r="I11" s="4">
        <v>1.0026027454766802</v>
      </c>
      <c r="J11" s="4">
        <v>1.0044369677215856</v>
      </c>
    </row>
    <row r="12" spans="1:10" ht="12.75">
      <c r="A12" s="12" t="s">
        <v>15</v>
      </c>
      <c r="B12" s="3">
        <v>40440</v>
      </c>
      <c r="C12" s="4">
        <v>1.1237703551381093</v>
      </c>
      <c r="D12" s="4">
        <v>0.9602735497352362</v>
      </c>
      <c r="E12" s="3">
        <v>12295</v>
      </c>
      <c r="F12" s="4">
        <v>1.0437181663837012</v>
      </c>
      <c r="G12" s="4">
        <v>1.0803092874088394</v>
      </c>
      <c r="H12" s="3">
        <v>52735</v>
      </c>
      <c r="I12" s="4">
        <v>1.1040279696855504</v>
      </c>
      <c r="J12" s="4">
        <v>0.9858114928777059</v>
      </c>
    </row>
    <row r="13" spans="1:10" ht="12.75">
      <c r="A13" s="12" t="s">
        <v>16</v>
      </c>
      <c r="B13" s="3">
        <v>40099</v>
      </c>
      <c r="C13" s="4">
        <v>0.9915677546983185</v>
      </c>
      <c r="D13" s="4">
        <v>0.9527645116069094</v>
      </c>
      <c r="E13" s="3">
        <v>13179</v>
      </c>
      <c r="F13" s="4">
        <v>1.0718991459943066</v>
      </c>
      <c r="G13" s="4">
        <v>1.2863836017569545</v>
      </c>
      <c r="H13" s="3">
        <v>53278</v>
      </c>
      <c r="I13" s="4">
        <v>1.0102967668531335</v>
      </c>
      <c r="J13" s="4">
        <v>1.0180768936788198</v>
      </c>
    </row>
    <row r="14" spans="1:10" ht="12.75">
      <c r="A14" s="12" t="s">
        <v>17</v>
      </c>
      <c r="B14" s="3">
        <v>32205</v>
      </c>
      <c r="C14" s="4">
        <v>0.8031372353425272</v>
      </c>
      <c r="D14" s="4">
        <v>0.9599678073208537</v>
      </c>
      <c r="E14" s="3">
        <v>11211</v>
      </c>
      <c r="F14" s="4">
        <v>0.8506715228773049</v>
      </c>
      <c r="G14" s="4">
        <v>1.2086028460543337</v>
      </c>
      <c r="H14" s="3">
        <v>43416</v>
      </c>
      <c r="I14" s="4">
        <v>0.8148954540335598</v>
      </c>
      <c r="J14" s="4">
        <v>1.0138240239118252</v>
      </c>
    </row>
    <row r="15" spans="1:10" ht="12.75">
      <c r="A15" s="12" t="s">
        <v>18</v>
      </c>
      <c r="B15" s="3">
        <v>36631</v>
      </c>
      <c r="C15" s="4">
        <v>1.1374320757646328</v>
      </c>
      <c r="D15" s="4">
        <v>0.9179321405302461</v>
      </c>
      <c r="E15" s="3">
        <v>11923</v>
      </c>
      <c r="F15" s="4">
        <v>1.0635090536080636</v>
      </c>
      <c r="G15" s="4">
        <v>1.3581273493564188</v>
      </c>
      <c r="H15" s="3">
        <v>48554</v>
      </c>
      <c r="I15" s="4">
        <v>1.1183434678459554</v>
      </c>
      <c r="J15" s="4">
        <v>0.9973092328232516</v>
      </c>
    </row>
    <row r="16" spans="1:10" ht="12.75">
      <c r="A16" s="12" t="s">
        <v>19</v>
      </c>
      <c r="B16" s="3">
        <v>35903</v>
      </c>
      <c r="C16" s="4">
        <v>0.9801261226829734</v>
      </c>
      <c r="D16" s="4">
        <v>0.858779630205468</v>
      </c>
      <c r="E16" s="3">
        <v>10341</v>
      </c>
      <c r="F16" s="4">
        <v>0.8673152730017613</v>
      </c>
      <c r="G16" s="4">
        <v>1.1427782075367443</v>
      </c>
      <c r="H16" s="3">
        <v>46244</v>
      </c>
      <c r="I16" s="4">
        <v>0.9524241051200725</v>
      </c>
      <c r="J16" s="4">
        <v>0.9093125688217712</v>
      </c>
    </row>
    <row r="17" spans="1:10" ht="12.75">
      <c r="A17" s="12" t="s">
        <v>20</v>
      </c>
      <c r="B17" s="3">
        <v>34828</v>
      </c>
      <c r="C17" s="4">
        <v>0.9700582124056486</v>
      </c>
      <c r="D17" s="4">
        <v>0.9050465152538849</v>
      </c>
      <c r="E17" s="3">
        <v>10722</v>
      </c>
      <c r="F17" s="4">
        <v>1.0368436321438932</v>
      </c>
      <c r="G17" s="4">
        <v>1.225511487027089</v>
      </c>
      <c r="H17" s="3">
        <v>45550</v>
      </c>
      <c r="I17" s="4">
        <v>0.9849926476948361</v>
      </c>
      <c r="J17" s="4">
        <v>0.9644089686858207</v>
      </c>
    </row>
    <row r="18" spans="1:10" ht="13.5" thickBot="1">
      <c r="A18" s="13" t="s">
        <v>21</v>
      </c>
      <c r="B18" s="14">
        <v>31036</v>
      </c>
      <c r="C18" s="4">
        <v>0.89112208567819</v>
      </c>
      <c r="D18" s="15">
        <v>0.8672180619201967</v>
      </c>
      <c r="E18" s="14">
        <v>9687</v>
      </c>
      <c r="F18" s="15">
        <v>0.9034695019585898</v>
      </c>
      <c r="G18" s="15">
        <v>1.1089868345735547</v>
      </c>
      <c r="H18" s="14">
        <v>40723</v>
      </c>
      <c r="I18" s="15">
        <v>0.8940285400658617</v>
      </c>
      <c r="J18" s="15">
        <v>0.9146508546144689</v>
      </c>
    </row>
    <row r="19" spans="1:10" ht="13.5" thickTop="1">
      <c r="A19" s="16" t="s">
        <v>45</v>
      </c>
      <c r="B19" s="10">
        <v>434819</v>
      </c>
      <c r="C19" s="11"/>
      <c r="D19" s="11">
        <v>0.9326736835783247</v>
      </c>
      <c r="E19" s="10">
        <v>131424</v>
      </c>
      <c r="F19" s="11"/>
      <c r="G19" s="11">
        <v>1.1522558698206176</v>
      </c>
      <c r="H19" s="10">
        <v>566243</v>
      </c>
      <c r="I19" s="11"/>
      <c r="J19" s="11">
        <v>0.9758351787545345</v>
      </c>
    </row>
    <row r="20" spans="1:10" ht="12.75">
      <c r="A20" s="17" t="s">
        <v>23</v>
      </c>
      <c r="B20" s="18">
        <v>224117</v>
      </c>
      <c r="C20" s="19"/>
      <c r="D20" s="4">
        <v>0.9553602257565359</v>
      </c>
      <c r="E20" s="18">
        <v>64361</v>
      </c>
      <c r="F20" s="19"/>
      <c r="G20" s="19">
        <v>1.086720135078092</v>
      </c>
      <c r="H20" s="18">
        <v>288478</v>
      </c>
      <c r="I20" s="19"/>
      <c r="J20" s="19">
        <v>0.9818388504291831</v>
      </c>
    </row>
    <row r="21" spans="1:10" ht="12.75">
      <c r="A21" s="12" t="s">
        <v>24</v>
      </c>
      <c r="B21" s="3">
        <v>210702</v>
      </c>
      <c r="C21" s="4"/>
      <c r="D21" s="4">
        <v>0.9096961376058855</v>
      </c>
      <c r="E21" s="3">
        <v>67063</v>
      </c>
      <c r="F21" s="4"/>
      <c r="G21" s="4">
        <v>1.2230408695493589</v>
      </c>
      <c r="H21" s="3">
        <v>277765</v>
      </c>
      <c r="I21" s="4"/>
      <c r="J21" s="4">
        <v>0.9696771873723604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00390625" style="0" customWidth="1"/>
  </cols>
  <sheetData>
    <row r="1" spans="1:10" ht="12.75">
      <c r="A1" s="45" t="s">
        <v>42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41</v>
      </c>
      <c r="B4" s="3">
        <v>494104</v>
      </c>
      <c r="C4" s="4"/>
      <c r="D4" s="4">
        <v>0.9874970021584459</v>
      </c>
      <c r="E4" s="3">
        <v>102234</v>
      </c>
      <c r="F4" s="4"/>
      <c r="G4" s="4">
        <v>0.9711045252479198</v>
      </c>
      <c r="H4" s="3">
        <v>596338</v>
      </c>
      <c r="I4" s="4"/>
      <c r="J4" s="4">
        <v>0.984647544069375</v>
      </c>
    </row>
    <row r="5" spans="1:10" ht="12.75">
      <c r="A5" s="5" t="s">
        <v>9</v>
      </c>
      <c r="B5" s="3">
        <v>244884</v>
      </c>
      <c r="C5" s="4"/>
      <c r="D5" s="4">
        <v>1.019691449272345</v>
      </c>
      <c r="E5" s="3">
        <v>47894</v>
      </c>
      <c r="F5" s="4"/>
      <c r="G5" s="4">
        <v>0.9121103049001124</v>
      </c>
      <c r="H5" s="3">
        <v>292778</v>
      </c>
      <c r="I5" s="4"/>
      <c r="J5" s="4">
        <v>1.0003895251892956</v>
      </c>
    </row>
    <row r="6" spans="1:10" ht="13.5" thickBot="1">
      <c r="A6" s="6" t="s">
        <v>10</v>
      </c>
      <c r="B6" s="7">
        <v>249220</v>
      </c>
      <c r="C6" s="8"/>
      <c r="D6" s="15">
        <v>0.9577832862550681</v>
      </c>
      <c r="E6" s="7">
        <v>54340</v>
      </c>
      <c r="F6" s="8"/>
      <c r="G6" s="8">
        <v>1.029810298102981</v>
      </c>
      <c r="H6" s="7">
        <v>303560</v>
      </c>
      <c r="I6" s="8"/>
      <c r="J6" s="8">
        <v>0.9699270222256304</v>
      </c>
    </row>
    <row r="7" spans="1:10" ht="13.5" thickTop="1">
      <c r="A7" s="9">
        <v>33604</v>
      </c>
      <c r="B7" s="10">
        <v>37506</v>
      </c>
      <c r="C7" s="11">
        <v>0.9857548359966358</v>
      </c>
      <c r="D7" s="11">
        <v>0.9549343110296364</v>
      </c>
      <c r="E7" s="10">
        <v>7634</v>
      </c>
      <c r="F7" s="11">
        <v>0.8817278817278817</v>
      </c>
      <c r="G7" s="11">
        <v>1.0879293145218754</v>
      </c>
      <c r="H7" s="10">
        <v>45140</v>
      </c>
      <c r="I7" s="11">
        <v>0.9664711172012161</v>
      </c>
      <c r="J7" s="11">
        <v>0.9750934266519776</v>
      </c>
    </row>
    <row r="8" spans="1:10" ht="12.75">
      <c r="A8" s="12" t="s">
        <v>11</v>
      </c>
      <c r="B8" s="3">
        <v>38006</v>
      </c>
      <c r="C8" s="4">
        <v>1.0133312003412787</v>
      </c>
      <c r="D8" s="4">
        <v>0.9344282447815504</v>
      </c>
      <c r="E8" s="3">
        <v>9413</v>
      </c>
      <c r="F8" s="4">
        <v>1.233036416033534</v>
      </c>
      <c r="G8" s="4">
        <v>1.140554949715255</v>
      </c>
      <c r="H8" s="3">
        <v>47419</v>
      </c>
      <c r="I8" s="4">
        <v>1.0504873726185202</v>
      </c>
      <c r="J8" s="4">
        <v>0.9691983812287945</v>
      </c>
    </row>
    <row r="9" spans="1:10" ht="12.75">
      <c r="A9" s="12" t="s">
        <v>12</v>
      </c>
      <c r="B9" s="3">
        <v>40351</v>
      </c>
      <c r="C9" s="4">
        <v>1.0617007840867232</v>
      </c>
      <c r="D9" s="4">
        <v>0.9800592635771884</v>
      </c>
      <c r="E9" s="3">
        <v>10140</v>
      </c>
      <c r="F9" s="4">
        <v>1.0772336130882822</v>
      </c>
      <c r="G9" s="4">
        <v>1.2618218018914884</v>
      </c>
      <c r="H9" s="3">
        <v>50491</v>
      </c>
      <c r="I9" s="4">
        <v>1.0647841582488031</v>
      </c>
      <c r="J9" s="4">
        <v>1.0260729962607706</v>
      </c>
    </row>
    <row r="10" spans="1:10" ht="12.75">
      <c r="A10" s="12" t="s">
        <v>13</v>
      </c>
      <c r="B10" s="3">
        <v>39383</v>
      </c>
      <c r="C10" s="4">
        <v>0.9760105077941067</v>
      </c>
      <c r="D10" s="4">
        <v>0.945729174170929</v>
      </c>
      <c r="E10" s="3">
        <v>10332</v>
      </c>
      <c r="F10" s="4">
        <v>1.0189349112426036</v>
      </c>
      <c r="G10" s="4">
        <v>1.4572637517630465</v>
      </c>
      <c r="H10" s="3">
        <v>49715</v>
      </c>
      <c r="I10" s="4">
        <v>0.9846309243231467</v>
      </c>
      <c r="J10" s="4">
        <v>1.0201506166252847</v>
      </c>
    </row>
    <row r="11" spans="1:10" ht="12.75">
      <c r="A11" s="12" t="s">
        <v>14</v>
      </c>
      <c r="B11" s="3">
        <v>37230</v>
      </c>
      <c r="C11" s="4">
        <v>0.9453317421222355</v>
      </c>
      <c r="D11" s="4">
        <v>0.919145784471053</v>
      </c>
      <c r="E11" s="3">
        <v>10325</v>
      </c>
      <c r="F11" s="4">
        <v>0.9993224932249323</v>
      </c>
      <c r="G11" s="4">
        <v>1.1631181705531148</v>
      </c>
      <c r="H11" s="3">
        <v>47555</v>
      </c>
      <c r="I11" s="4">
        <v>0.9565523483857991</v>
      </c>
      <c r="J11" s="4">
        <v>0.9630027135393463</v>
      </c>
    </row>
    <row r="12" spans="1:10" ht="12.75">
      <c r="A12" s="12" t="s">
        <v>15</v>
      </c>
      <c r="B12" s="3">
        <v>42113</v>
      </c>
      <c r="C12" s="4">
        <v>1.1311576685468707</v>
      </c>
      <c r="D12" s="4">
        <v>1.0119668388802114</v>
      </c>
      <c r="E12" s="3">
        <v>11381</v>
      </c>
      <c r="F12" s="4">
        <v>1.10227602905569</v>
      </c>
      <c r="G12" s="4">
        <v>1.3201484746549124</v>
      </c>
      <c r="H12" s="3">
        <v>53494</v>
      </c>
      <c r="I12" s="4">
        <v>1.1248869729786564</v>
      </c>
      <c r="J12" s="4">
        <v>1.064853889640895</v>
      </c>
    </row>
    <row r="13" spans="1:10" ht="12.75">
      <c r="A13" s="12" t="s">
        <v>16</v>
      </c>
      <c r="B13" s="3">
        <v>42087</v>
      </c>
      <c r="C13" s="4">
        <v>0.9993826134447795</v>
      </c>
      <c r="D13" s="4">
        <v>0.934436056838366</v>
      </c>
      <c r="E13" s="3">
        <v>10245</v>
      </c>
      <c r="F13" s="4">
        <v>0.9001845180564098</v>
      </c>
      <c r="G13" s="4">
        <v>1.1875507128781733</v>
      </c>
      <c r="H13" s="3">
        <v>52332</v>
      </c>
      <c r="I13" s="4">
        <v>0.9782779377126407</v>
      </c>
      <c r="J13" s="4">
        <v>0.9751243781094527</v>
      </c>
    </row>
    <row r="14" spans="1:10" ht="12.75">
      <c r="A14" s="12" t="s">
        <v>17</v>
      </c>
      <c r="B14" s="3">
        <v>33548</v>
      </c>
      <c r="C14" s="4">
        <v>0.7971107467864186</v>
      </c>
      <c r="D14" s="4">
        <v>0.893945853762524</v>
      </c>
      <c r="E14" s="3">
        <v>9276</v>
      </c>
      <c r="F14" s="4">
        <v>0.9054172767203514</v>
      </c>
      <c r="G14" s="4">
        <v>1.0149906992012254</v>
      </c>
      <c r="H14" s="3">
        <v>42824</v>
      </c>
      <c r="I14" s="4">
        <v>0.8183138423908889</v>
      </c>
      <c r="J14" s="4">
        <v>0.9176505882100842</v>
      </c>
    </row>
    <row r="15" spans="1:10" ht="12.75">
      <c r="A15" s="12" t="s">
        <v>18</v>
      </c>
      <c r="B15" s="3">
        <v>39906</v>
      </c>
      <c r="C15" s="4">
        <v>1.1895194944557053</v>
      </c>
      <c r="D15" s="4">
        <v>0.9521605306482785</v>
      </c>
      <c r="E15" s="3">
        <v>8779</v>
      </c>
      <c r="F15" s="4">
        <v>0.9464208710651143</v>
      </c>
      <c r="G15" s="4">
        <v>0.9483634006697634</v>
      </c>
      <c r="H15" s="3">
        <v>48685</v>
      </c>
      <c r="I15" s="4">
        <v>1.1368625070054175</v>
      </c>
      <c r="J15" s="4">
        <v>0.9514735772357723</v>
      </c>
    </row>
    <row r="16" spans="1:10" ht="12.75">
      <c r="A16" s="12" t="s">
        <v>19</v>
      </c>
      <c r="B16" s="3">
        <v>41807</v>
      </c>
      <c r="C16" s="4">
        <v>1.0476369468250388</v>
      </c>
      <c r="D16" s="4">
        <v>0.932629888237</v>
      </c>
      <c r="E16" s="3">
        <v>9049</v>
      </c>
      <c r="F16" s="4">
        <v>1.0307552112996925</v>
      </c>
      <c r="G16" s="4">
        <v>0.9367494824016563</v>
      </c>
      <c r="H16" s="3">
        <v>50856</v>
      </c>
      <c r="I16" s="4">
        <v>1.044592790387183</v>
      </c>
      <c r="J16" s="4">
        <v>0.9333602510690624</v>
      </c>
    </row>
    <row r="17" spans="1:10" ht="12.75">
      <c r="A17" s="12" t="s">
        <v>20</v>
      </c>
      <c r="B17" s="3">
        <v>38482</v>
      </c>
      <c r="C17" s="4">
        <v>0.9204678642332623</v>
      </c>
      <c r="D17" s="4">
        <v>0.9191706874313286</v>
      </c>
      <c r="E17" s="3">
        <v>8749</v>
      </c>
      <c r="F17" s="4">
        <v>0.9668471654326445</v>
      </c>
      <c r="G17" s="4">
        <v>0.9722191354594955</v>
      </c>
      <c r="H17" s="3">
        <v>47231</v>
      </c>
      <c r="I17" s="4">
        <v>0.9287203083215353</v>
      </c>
      <c r="J17" s="4">
        <v>0.9285559815197091</v>
      </c>
    </row>
    <row r="18" spans="1:10" ht="13.5" thickBot="1">
      <c r="A18" s="13" t="s">
        <v>21</v>
      </c>
      <c r="B18" s="14">
        <v>35788</v>
      </c>
      <c r="C18" s="4">
        <v>0.9299932435944078</v>
      </c>
      <c r="D18" s="15">
        <v>0.9406013456686291</v>
      </c>
      <c r="E18" s="14">
        <v>8735</v>
      </c>
      <c r="F18" s="15">
        <v>0.9983998171219568</v>
      </c>
      <c r="G18" s="15">
        <v>1.008893508893509</v>
      </c>
      <c r="H18" s="14">
        <v>44523</v>
      </c>
      <c r="I18" s="15">
        <v>0.9426647752535411</v>
      </c>
      <c r="J18" s="15">
        <v>0.9532608230205969</v>
      </c>
    </row>
    <row r="19" spans="1:10" ht="27" thickTop="1">
      <c r="A19" s="16" t="s">
        <v>43</v>
      </c>
      <c r="B19" s="10">
        <v>466207</v>
      </c>
      <c r="C19" s="11"/>
      <c r="D19" s="11">
        <v>0.9435402263491087</v>
      </c>
      <c r="E19" s="10">
        <v>114058</v>
      </c>
      <c r="F19" s="11"/>
      <c r="G19" s="11">
        <v>1.1156562396071756</v>
      </c>
      <c r="H19" s="10">
        <v>580265</v>
      </c>
      <c r="I19" s="11"/>
      <c r="J19" s="11">
        <v>0.9730471645274995</v>
      </c>
    </row>
    <row r="20" spans="1:10" ht="12.75">
      <c r="A20" s="17" t="s">
        <v>23</v>
      </c>
      <c r="B20" s="18">
        <v>234589</v>
      </c>
      <c r="C20" s="19"/>
      <c r="D20" s="4">
        <v>0.9579596870354944</v>
      </c>
      <c r="E20" s="18">
        <v>59225</v>
      </c>
      <c r="F20" s="19"/>
      <c r="G20" s="19">
        <v>1.2365849584499102</v>
      </c>
      <c r="H20" s="18">
        <v>293814</v>
      </c>
      <c r="I20" s="19"/>
      <c r="J20" s="19">
        <v>1.003538517238317</v>
      </c>
    </row>
    <row r="21" spans="1:10" ht="12.75">
      <c r="A21" s="12" t="s">
        <v>24</v>
      </c>
      <c r="B21" s="3">
        <v>231618</v>
      </c>
      <c r="C21" s="4"/>
      <c r="D21" s="4">
        <v>0.9293716395152877</v>
      </c>
      <c r="E21" s="3">
        <v>54833</v>
      </c>
      <c r="F21" s="4"/>
      <c r="G21" s="4">
        <v>1.0090725064409274</v>
      </c>
      <c r="H21" s="3">
        <v>286451</v>
      </c>
      <c r="I21" s="4"/>
      <c r="J21" s="4">
        <v>0.943638819343787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625" style="0" customWidth="1"/>
  </cols>
  <sheetData>
    <row r="1" spans="1:10" ht="12.75">
      <c r="A1" s="45" t="s">
        <v>40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39</v>
      </c>
      <c r="B4" s="3">
        <v>500360</v>
      </c>
      <c r="C4" s="4"/>
      <c r="D4" s="4">
        <v>1.0757746454647872</v>
      </c>
      <c r="E4" s="3">
        <v>105276</v>
      </c>
      <c r="F4" s="4"/>
      <c r="G4" s="4">
        <v>1.0640710755329148</v>
      </c>
      <c r="H4" s="3">
        <v>605636</v>
      </c>
      <c r="I4" s="4"/>
      <c r="J4" s="4">
        <v>1.073721795646863</v>
      </c>
    </row>
    <row r="5" spans="1:10" ht="12.75">
      <c r="A5" s="5" t="s">
        <v>9</v>
      </c>
      <c r="B5" s="3">
        <v>240155</v>
      </c>
      <c r="C5" s="4"/>
      <c r="D5" s="4">
        <v>1.0533622236160516</v>
      </c>
      <c r="E5" s="3">
        <v>52509</v>
      </c>
      <c r="F5" s="4"/>
      <c r="G5" s="4">
        <v>1.0224113088515907</v>
      </c>
      <c r="H5" s="3">
        <v>292664</v>
      </c>
      <c r="I5" s="4"/>
      <c r="J5" s="4">
        <v>1.0476718919480073</v>
      </c>
    </row>
    <row r="6" spans="1:10" ht="13.5" thickBot="1">
      <c r="A6" s="6" t="s">
        <v>10</v>
      </c>
      <c r="B6" s="7">
        <v>260205</v>
      </c>
      <c r="C6" s="8"/>
      <c r="D6" s="15">
        <v>1.0973233752377418</v>
      </c>
      <c r="E6" s="7">
        <v>52767</v>
      </c>
      <c r="F6" s="8"/>
      <c r="G6" s="8">
        <v>1.1090397023897098</v>
      </c>
      <c r="H6" s="7">
        <v>312972</v>
      </c>
      <c r="I6" s="8"/>
      <c r="J6" s="8">
        <v>1.0992813639333208</v>
      </c>
    </row>
    <row r="7" spans="1:10" ht="13.5" thickTop="1">
      <c r="A7" s="9">
        <v>33239</v>
      </c>
      <c r="B7" s="10">
        <v>39276</v>
      </c>
      <c r="C7" s="11">
        <v>0.9954379562043796</v>
      </c>
      <c r="D7" s="11">
        <v>1.1014330183123475</v>
      </c>
      <c r="E7" s="10">
        <v>7017</v>
      </c>
      <c r="F7" s="11">
        <v>0.9926439383222521</v>
      </c>
      <c r="G7" s="11">
        <v>0.790024769196127</v>
      </c>
      <c r="H7" s="10">
        <v>46293</v>
      </c>
      <c r="I7" s="11">
        <v>0.9950134336378291</v>
      </c>
      <c r="J7" s="11">
        <v>1.0393345456994678</v>
      </c>
    </row>
    <row r="8" spans="1:10" ht="12.75">
      <c r="A8" s="12" t="s">
        <v>11</v>
      </c>
      <c r="B8" s="3">
        <v>40673</v>
      </c>
      <c r="C8" s="4">
        <v>1.0355687951929933</v>
      </c>
      <c r="D8" s="4">
        <v>1.0706520308510359</v>
      </c>
      <c r="E8" s="3">
        <v>8253</v>
      </c>
      <c r="F8" s="4">
        <v>1.1761436511329628</v>
      </c>
      <c r="G8" s="4">
        <v>0.8435200327064595</v>
      </c>
      <c r="H8" s="3">
        <v>48926</v>
      </c>
      <c r="I8" s="4">
        <v>1.0568768496316938</v>
      </c>
      <c r="J8" s="4">
        <v>1.0241349716366985</v>
      </c>
    </row>
    <row r="9" spans="1:10" ht="12.75">
      <c r="A9" s="12" t="s">
        <v>12</v>
      </c>
      <c r="B9" s="3">
        <v>41172</v>
      </c>
      <c r="C9" s="4">
        <v>1.012268581122612</v>
      </c>
      <c r="D9" s="4">
        <v>0.9695285640276927</v>
      </c>
      <c r="E9" s="3">
        <v>8036</v>
      </c>
      <c r="F9" s="4">
        <v>0.9737065309584394</v>
      </c>
      <c r="G9" s="4">
        <v>0.848037146475306</v>
      </c>
      <c r="H9" s="3">
        <v>49208</v>
      </c>
      <c r="I9" s="4">
        <v>1.0057638065650165</v>
      </c>
      <c r="J9" s="4">
        <v>0.947364367948866</v>
      </c>
    </row>
    <row r="10" spans="1:10" ht="12.75">
      <c r="A10" s="12" t="s">
        <v>13</v>
      </c>
      <c r="B10" s="3">
        <v>41643</v>
      </c>
      <c r="C10" s="4">
        <v>1.0114398134654619</v>
      </c>
      <c r="D10" s="4">
        <v>1.0162530199868218</v>
      </c>
      <c r="E10" s="3">
        <v>7090</v>
      </c>
      <c r="F10" s="4">
        <v>0.8822797411647586</v>
      </c>
      <c r="G10" s="4">
        <v>0.8994037802866929</v>
      </c>
      <c r="H10" s="3">
        <v>48733</v>
      </c>
      <c r="I10" s="4">
        <v>0.9903470980328402</v>
      </c>
      <c r="J10" s="4">
        <v>0.9974007367990176</v>
      </c>
    </row>
    <row r="11" spans="1:10" ht="12.75">
      <c r="A11" s="12" t="s">
        <v>14</v>
      </c>
      <c r="B11" s="3">
        <v>40505</v>
      </c>
      <c r="C11" s="4">
        <v>0.9726724779674856</v>
      </c>
      <c r="D11" s="4">
        <v>1.0083144557018744</v>
      </c>
      <c r="E11" s="3">
        <v>8877</v>
      </c>
      <c r="F11" s="4">
        <v>1.2520451339915373</v>
      </c>
      <c r="G11" s="4">
        <v>0.97154427054832</v>
      </c>
      <c r="H11" s="3">
        <v>49382</v>
      </c>
      <c r="I11" s="4">
        <v>1.013317464551741</v>
      </c>
      <c r="J11" s="4">
        <v>1.0015007706660177</v>
      </c>
    </row>
    <row r="12" spans="1:10" ht="12.75">
      <c r="A12" s="12" t="s">
        <v>15</v>
      </c>
      <c r="B12" s="3">
        <v>41615</v>
      </c>
      <c r="C12" s="4">
        <v>1.027404024194544</v>
      </c>
      <c r="D12" s="4">
        <v>0.9702049285431189</v>
      </c>
      <c r="E12" s="3">
        <v>8621</v>
      </c>
      <c r="F12" s="4">
        <v>0.971161428410499</v>
      </c>
      <c r="G12" s="4">
        <v>1.1734041105213011</v>
      </c>
      <c r="H12" s="3">
        <v>50236</v>
      </c>
      <c r="I12" s="4">
        <v>1.017293750759386</v>
      </c>
      <c r="J12" s="4">
        <v>0.9999203821656051</v>
      </c>
    </row>
    <row r="13" spans="1:10" ht="12.75">
      <c r="A13" s="12" t="s">
        <v>16</v>
      </c>
      <c r="B13" s="3">
        <v>45040</v>
      </c>
      <c r="C13" s="4">
        <v>1.0823020545476392</v>
      </c>
      <c r="D13" s="4">
        <v>1.027911541182646</v>
      </c>
      <c r="E13" s="3">
        <v>8627</v>
      </c>
      <c r="F13" s="4">
        <v>1.000695974944902</v>
      </c>
      <c r="G13" s="4">
        <v>0.9442863397548161</v>
      </c>
      <c r="H13" s="3">
        <v>53667</v>
      </c>
      <c r="I13" s="4">
        <v>1.0682976351620352</v>
      </c>
      <c r="J13" s="4">
        <v>1.0134836553169793</v>
      </c>
    </row>
    <row r="14" spans="1:10" ht="12.75">
      <c r="A14" s="12" t="s">
        <v>17</v>
      </c>
      <c r="B14" s="3">
        <v>37528</v>
      </c>
      <c r="C14" s="4">
        <v>0.8332149200710479</v>
      </c>
      <c r="D14" s="4">
        <v>0.9415660988032215</v>
      </c>
      <c r="E14" s="3">
        <v>9139</v>
      </c>
      <c r="F14" s="4">
        <v>1.0593485568563812</v>
      </c>
      <c r="G14" s="4">
        <v>0.9310309698451508</v>
      </c>
      <c r="H14" s="3">
        <v>46667</v>
      </c>
      <c r="I14" s="4">
        <v>0.8695660275402016</v>
      </c>
      <c r="J14" s="4">
        <v>0.9394842268435568</v>
      </c>
    </row>
    <row r="15" spans="1:10" ht="12.75">
      <c r="A15" s="12" t="s">
        <v>18</v>
      </c>
      <c r="B15" s="3">
        <v>41911</v>
      </c>
      <c r="C15" s="4">
        <v>1.1167927947132807</v>
      </c>
      <c r="D15" s="4">
        <v>0.9437288898896645</v>
      </c>
      <c r="E15" s="3">
        <v>9257</v>
      </c>
      <c r="F15" s="4">
        <v>1.0129116971222234</v>
      </c>
      <c r="G15" s="4">
        <v>1.0849742147210502</v>
      </c>
      <c r="H15" s="3">
        <v>51168</v>
      </c>
      <c r="I15" s="4">
        <v>1.0964493110763494</v>
      </c>
      <c r="J15" s="4">
        <v>0.9664916323523857</v>
      </c>
    </row>
    <row r="16" spans="1:10" ht="12.75">
      <c r="A16" s="12" t="s">
        <v>19</v>
      </c>
      <c r="B16" s="3">
        <v>44827</v>
      </c>
      <c r="C16" s="4">
        <v>1.0695760062990622</v>
      </c>
      <c r="D16" s="4">
        <v>0.913382778434329</v>
      </c>
      <c r="E16" s="3">
        <v>9660</v>
      </c>
      <c r="F16" s="4">
        <v>1.0435346224478772</v>
      </c>
      <c r="G16" s="4">
        <v>1.028534923339012</v>
      </c>
      <c r="H16" s="3">
        <v>54487</v>
      </c>
      <c r="I16" s="4">
        <v>1.0648647592245153</v>
      </c>
      <c r="J16" s="4">
        <v>0.931879596374209</v>
      </c>
    </row>
    <row r="17" spans="1:10" ht="12.75">
      <c r="A17" s="12" t="s">
        <v>20</v>
      </c>
      <c r="B17" s="3">
        <v>41866</v>
      </c>
      <c r="C17" s="4">
        <v>0.9339460592946216</v>
      </c>
      <c r="D17" s="4">
        <v>0.9605157501089775</v>
      </c>
      <c r="E17" s="3">
        <v>8999</v>
      </c>
      <c r="F17" s="4">
        <v>0.9315734989648033</v>
      </c>
      <c r="G17" s="4">
        <v>1.0200634776694628</v>
      </c>
      <c r="H17" s="3">
        <v>50865</v>
      </c>
      <c r="I17" s="4">
        <v>0.9335254280837632</v>
      </c>
      <c r="J17" s="4">
        <v>0.9705394111698372</v>
      </c>
    </row>
    <row r="18" spans="1:10" ht="13.5" thickBot="1">
      <c r="A18" s="13" t="s">
        <v>21</v>
      </c>
      <c r="B18" s="14">
        <v>38048</v>
      </c>
      <c r="C18" s="4">
        <v>0.908804280322935</v>
      </c>
      <c r="D18" s="15">
        <v>0.9643146796431468</v>
      </c>
      <c r="E18" s="14">
        <v>8658</v>
      </c>
      <c r="F18" s="15">
        <v>0.9621069007667519</v>
      </c>
      <c r="G18" s="15">
        <v>1.2247842693450275</v>
      </c>
      <c r="H18" s="14">
        <v>46706</v>
      </c>
      <c r="I18" s="15">
        <v>0.9182345424161997</v>
      </c>
      <c r="J18" s="15">
        <v>1.0038903815153144</v>
      </c>
    </row>
    <row r="19" spans="1:10" ht="27" thickTop="1">
      <c r="A19" s="16" t="s">
        <v>41</v>
      </c>
      <c r="B19" s="10">
        <v>494104</v>
      </c>
      <c r="C19" s="11"/>
      <c r="D19" s="11">
        <v>0.9874970021584459</v>
      </c>
      <c r="E19" s="10">
        <v>102234</v>
      </c>
      <c r="F19" s="11"/>
      <c r="G19" s="11">
        <v>0.9711045252479198</v>
      </c>
      <c r="H19" s="10">
        <v>596338</v>
      </c>
      <c r="I19" s="11"/>
      <c r="J19" s="11">
        <v>0.984647544069375</v>
      </c>
    </row>
    <row r="20" spans="1:10" ht="12.75">
      <c r="A20" s="17" t="s">
        <v>23</v>
      </c>
      <c r="B20" s="18">
        <v>244884</v>
      </c>
      <c r="C20" s="19"/>
      <c r="D20" s="4">
        <v>1.019691449272345</v>
      </c>
      <c r="E20" s="18">
        <v>47894</v>
      </c>
      <c r="F20" s="19"/>
      <c r="G20" s="19">
        <v>0.9121103049001124</v>
      </c>
      <c r="H20" s="18">
        <v>292778</v>
      </c>
      <c r="I20" s="19"/>
      <c r="J20" s="19">
        <v>1.0003895251892956</v>
      </c>
    </row>
    <row r="21" spans="1:10" ht="12.75">
      <c r="A21" s="12" t="s">
        <v>24</v>
      </c>
      <c r="B21" s="3">
        <v>249220</v>
      </c>
      <c r="C21" s="4"/>
      <c r="D21" s="4">
        <v>0.9577832862550681</v>
      </c>
      <c r="E21" s="3">
        <v>54340</v>
      </c>
      <c r="F21" s="4"/>
      <c r="G21" s="4">
        <v>1.029810298102981</v>
      </c>
      <c r="H21" s="3">
        <v>303560</v>
      </c>
      <c r="I21" s="4"/>
      <c r="J21" s="4">
        <v>0.9699270222256304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0.375" style="0" customWidth="1"/>
  </cols>
  <sheetData>
    <row r="1" spans="1:10" ht="12.75">
      <c r="A1" s="45" t="s">
        <v>38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37</v>
      </c>
      <c r="B4" s="3">
        <v>465116</v>
      </c>
      <c r="C4" s="4"/>
      <c r="D4" s="4">
        <v>1.05</v>
      </c>
      <c r="E4" s="3">
        <v>98937</v>
      </c>
      <c r="F4" s="4"/>
      <c r="G4" s="4">
        <v>1.1</v>
      </c>
      <c r="H4" s="3">
        <v>564053</v>
      </c>
      <c r="I4" s="4"/>
      <c r="J4" s="4">
        <v>1.06</v>
      </c>
    </row>
    <row r="5" spans="1:10" ht="12.75">
      <c r="A5" s="5" t="s">
        <v>9</v>
      </c>
      <c r="B5" s="3">
        <v>227989</v>
      </c>
      <c r="C5" s="4"/>
      <c r="D5" s="4">
        <v>1.05</v>
      </c>
      <c r="E5" s="3">
        <v>51358</v>
      </c>
      <c r="F5" s="4"/>
      <c r="G5" s="4">
        <v>1.11</v>
      </c>
      <c r="H5" s="3">
        <v>279347</v>
      </c>
      <c r="I5" s="4"/>
      <c r="J5" s="4">
        <v>1.06</v>
      </c>
    </row>
    <row r="6" spans="1:10" ht="13.5" thickBot="1">
      <c r="A6" s="6" t="s">
        <v>10</v>
      </c>
      <c r="B6" s="7">
        <v>237127</v>
      </c>
      <c r="C6" s="8"/>
      <c r="D6" s="15">
        <v>1.04</v>
      </c>
      <c r="E6" s="7">
        <v>47579</v>
      </c>
      <c r="F6" s="8"/>
      <c r="G6" s="8">
        <v>1.09</v>
      </c>
      <c r="H6" s="7">
        <v>284706</v>
      </c>
      <c r="I6" s="8"/>
      <c r="J6" s="8">
        <v>1.05</v>
      </c>
    </row>
    <row r="7" spans="1:10" ht="13.5" thickTop="1">
      <c r="A7" s="9">
        <v>32874</v>
      </c>
      <c r="B7" s="10">
        <v>35659</v>
      </c>
      <c r="C7" s="11">
        <v>0.9379997895622896</v>
      </c>
      <c r="D7" s="11">
        <v>1.0388335372603856</v>
      </c>
      <c r="E7" s="10">
        <v>8882</v>
      </c>
      <c r="F7" s="11">
        <v>1.17782787428723</v>
      </c>
      <c r="G7" s="11">
        <v>1.2281526548672566</v>
      </c>
      <c r="H7" s="10">
        <v>44541</v>
      </c>
      <c r="I7" s="11">
        <v>0.9776982681036943</v>
      </c>
      <c r="J7" s="11">
        <v>1.0717792001540016</v>
      </c>
    </row>
    <row r="8" spans="1:10" ht="12.75">
      <c r="A8" s="12" t="s">
        <v>11</v>
      </c>
      <c r="B8" s="3">
        <v>37989</v>
      </c>
      <c r="C8" s="4">
        <v>1.0653411480972546</v>
      </c>
      <c r="D8" s="4">
        <v>1.057129341050757</v>
      </c>
      <c r="E8" s="3">
        <v>9784</v>
      </c>
      <c r="F8" s="4">
        <v>1.1015537041206935</v>
      </c>
      <c r="G8" s="4">
        <v>1.3649553571428572</v>
      </c>
      <c r="H8" s="3">
        <v>47773</v>
      </c>
      <c r="I8" s="4">
        <v>1.072562358276644</v>
      </c>
      <c r="J8" s="4">
        <v>1.108319413511507</v>
      </c>
    </row>
    <row r="9" spans="1:10" ht="12.75">
      <c r="A9" s="12" t="s">
        <v>12</v>
      </c>
      <c r="B9" s="3">
        <v>42466</v>
      </c>
      <c r="C9" s="4">
        <v>1.1178499039195557</v>
      </c>
      <c r="D9" s="4">
        <v>1.0384408470680295</v>
      </c>
      <c r="E9" s="3">
        <v>9476</v>
      </c>
      <c r="F9" s="4">
        <v>0.9685200327064595</v>
      </c>
      <c r="G9" s="4">
        <v>1.011096884336321</v>
      </c>
      <c r="H9" s="3">
        <v>51942</v>
      </c>
      <c r="I9" s="4">
        <v>1.087266866221506</v>
      </c>
      <c r="J9" s="4">
        <v>1.0333426172760911</v>
      </c>
    </row>
    <row r="10" spans="1:10" ht="12.75">
      <c r="A10" s="12" t="s">
        <v>13</v>
      </c>
      <c r="B10" s="3">
        <v>40977</v>
      </c>
      <c r="C10" s="4">
        <v>0.9649366552065182</v>
      </c>
      <c r="D10" s="4">
        <v>1.064614185502728</v>
      </c>
      <c r="E10" s="3">
        <v>7883</v>
      </c>
      <c r="F10" s="4">
        <v>0.8318910932883073</v>
      </c>
      <c r="G10" s="4">
        <v>0.9331202651515151</v>
      </c>
      <c r="H10" s="3">
        <v>48860</v>
      </c>
      <c r="I10" s="4">
        <v>0.9406645874244349</v>
      </c>
      <c r="J10" s="4">
        <v>1.0409476330478504</v>
      </c>
    </row>
    <row r="11" spans="1:10" ht="12.75">
      <c r="A11" s="12" t="s">
        <v>14</v>
      </c>
      <c r="B11" s="3">
        <v>40171</v>
      </c>
      <c r="C11" s="4">
        <v>0.9803304292651975</v>
      </c>
      <c r="D11" s="4">
        <v>1.0736029077691958</v>
      </c>
      <c r="E11" s="3">
        <v>9137</v>
      </c>
      <c r="F11" s="4">
        <v>1.1590764937206648</v>
      </c>
      <c r="G11" s="4">
        <v>0.8841687633055932</v>
      </c>
      <c r="H11" s="3">
        <v>49308</v>
      </c>
      <c r="I11" s="4">
        <v>1.0091690544412608</v>
      </c>
      <c r="J11" s="4">
        <v>1.032606646981215</v>
      </c>
    </row>
    <row r="12" spans="1:10" ht="12.75">
      <c r="A12" s="12" t="s">
        <v>15</v>
      </c>
      <c r="B12" s="3">
        <v>42893</v>
      </c>
      <c r="C12" s="4">
        <v>1.0677603246122824</v>
      </c>
      <c r="D12" s="4">
        <v>1.0480623564482237</v>
      </c>
      <c r="E12" s="3">
        <v>7347</v>
      </c>
      <c r="F12" s="4">
        <v>0.8040932472365109</v>
      </c>
      <c r="G12" s="4">
        <v>0.8345070422535211</v>
      </c>
      <c r="H12" s="3">
        <v>50240</v>
      </c>
      <c r="I12" s="4">
        <v>1.0189015981179526</v>
      </c>
      <c r="J12" s="4">
        <v>1.010255379046853</v>
      </c>
    </row>
    <row r="13" spans="1:10" ht="12.75">
      <c r="A13" s="12" t="s">
        <v>16</v>
      </c>
      <c r="B13" s="3">
        <v>43817</v>
      </c>
      <c r="C13" s="4">
        <v>1.0215419765462896</v>
      </c>
      <c r="D13" s="4">
        <v>1.0747626873359661</v>
      </c>
      <c r="E13" s="3">
        <v>9136</v>
      </c>
      <c r="F13" s="4">
        <v>1.2435007486048728</v>
      </c>
      <c r="G13" s="4">
        <v>1.059123579874797</v>
      </c>
      <c r="H13" s="3">
        <v>52953</v>
      </c>
      <c r="I13" s="4">
        <v>1.054000796178344</v>
      </c>
      <c r="J13" s="4">
        <v>1.0720315821439417</v>
      </c>
    </row>
    <row r="14" spans="1:10" ht="12.75">
      <c r="A14" s="12" t="s">
        <v>17</v>
      </c>
      <c r="B14" s="3">
        <v>39857</v>
      </c>
      <c r="C14" s="4">
        <v>0.9096241184928224</v>
      </c>
      <c r="D14" s="4">
        <v>1.082452948045952</v>
      </c>
      <c r="E14" s="3">
        <v>9816</v>
      </c>
      <c r="F14" s="4">
        <v>1.074430823117338</v>
      </c>
      <c r="G14" s="4">
        <v>1.2381432896064581</v>
      </c>
      <c r="H14" s="3">
        <v>49673</v>
      </c>
      <c r="I14" s="4">
        <v>0.9380582780956698</v>
      </c>
      <c r="J14" s="4">
        <v>1.1100359784576193</v>
      </c>
    </row>
    <row r="15" spans="1:10" ht="12.75">
      <c r="A15" s="12" t="s">
        <v>18</v>
      </c>
      <c r="B15" s="3">
        <v>44410</v>
      </c>
      <c r="C15" s="4">
        <v>1.114233384349048</v>
      </c>
      <c r="D15" s="4">
        <v>1.1155208359498632</v>
      </c>
      <c r="E15" s="3">
        <v>8532</v>
      </c>
      <c r="F15" s="4">
        <v>0.8691931540342298</v>
      </c>
      <c r="G15" s="4">
        <v>1.0918863578192988</v>
      </c>
      <c r="H15" s="3">
        <v>52942</v>
      </c>
      <c r="I15" s="4">
        <v>1.0658104000161053</v>
      </c>
      <c r="J15" s="4">
        <v>1.1116430446194225</v>
      </c>
    </row>
    <row r="16" spans="1:10" ht="12.75">
      <c r="A16" s="12" t="s">
        <v>19</v>
      </c>
      <c r="B16" s="3">
        <v>49078</v>
      </c>
      <c r="C16" s="4">
        <v>1.1051114613825714</v>
      </c>
      <c r="D16" s="4">
        <v>1.210427662408129</v>
      </c>
      <c r="E16" s="3">
        <v>9392</v>
      </c>
      <c r="F16" s="4">
        <v>1.1007969995311768</v>
      </c>
      <c r="G16" s="4">
        <v>1.241014799154334</v>
      </c>
      <c r="H16" s="3">
        <v>58470</v>
      </c>
      <c r="I16" s="4">
        <v>1.1044161535265007</v>
      </c>
      <c r="J16" s="4">
        <v>1.2152388078314005</v>
      </c>
    </row>
    <row r="17" spans="1:10" ht="12.75">
      <c r="A17" s="12" t="s">
        <v>20</v>
      </c>
      <c r="B17" s="3">
        <v>43587</v>
      </c>
      <c r="C17" s="4">
        <v>0.8881168751782876</v>
      </c>
      <c r="D17" s="4">
        <v>1.0588621125255078</v>
      </c>
      <c r="E17" s="3">
        <v>8822</v>
      </c>
      <c r="F17" s="4">
        <v>0.9393100511073254</v>
      </c>
      <c r="G17" s="4">
        <v>1.0888669464329794</v>
      </c>
      <c r="H17" s="3">
        <v>52409</v>
      </c>
      <c r="I17" s="4">
        <v>0.8963400034205575</v>
      </c>
      <c r="J17" s="4">
        <v>1.063796533105996</v>
      </c>
    </row>
    <row r="18" spans="1:10" ht="13.5" thickBot="1">
      <c r="A18" s="13" t="s">
        <v>21</v>
      </c>
      <c r="B18" s="14">
        <v>39456</v>
      </c>
      <c r="C18" s="4">
        <v>0.9052240346892422</v>
      </c>
      <c r="D18" s="15">
        <v>1.0378787878787878</v>
      </c>
      <c r="E18" s="14">
        <v>7069</v>
      </c>
      <c r="F18" s="15">
        <v>0.8012922239854908</v>
      </c>
      <c r="G18" s="15">
        <v>0.9374088317199311</v>
      </c>
      <c r="H18" s="14">
        <v>46525</v>
      </c>
      <c r="I18" s="15">
        <v>0.8877292068156233</v>
      </c>
      <c r="J18" s="15">
        <v>1.0212481067673465</v>
      </c>
    </row>
    <row r="19" spans="1:10" ht="27" thickTop="1">
      <c r="A19" s="16" t="s">
        <v>39</v>
      </c>
      <c r="B19" s="10">
        <v>500360</v>
      </c>
      <c r="C19" s="11"/>
      <c r="D19" s="11">
        <v>1.0757746454647872</v>
      </c>
      <c r="E19" s="10">
        <v>105276</v>
      </c>
      <c r="F19" s="11"/>
      <c r="G19" s="11">
        <v>1.0640710755329148</v>
      </c>
      <c r="H19" s="10">
        <v>605636</v>
      </c>
      <c r="I19" s="11"/>
      <c r="J19" s="11">
        <v>1.073721795646863</v>
      </c>
    </row>
    <row r="20" spans="1:10" ht="12.75">
      <c r="A20" s="17" t="s">
        <v>23</v>
      </c>
      <c r="B20" s="18">
        <v>240155</v>
      </c>
      <c r="C20" s="19"/>
      <c r="D20" s="4">
        <v>1.0533622236160516</v>
      </c>
      <c r="E20" s="18">
        <v>52509</v>
      </c>
      <c r="F20" s="19"/>
      <c r="G20" s="19">
        <v>1.0224113088515907</v>
      </c>
      <c r="H20" s="18">
        <v>292664</v>
      </c>
      <c r="I20" s="19"/>
      <c r="J20" s="19">
        <v>1.0476718919480073</v>
      </c>
    </row>
    <row r="21" spans="1:10" ht="12.75">
      <c r="A21" s="12" t="s">
        <v>24</v>
      </c>
      <c r="B21" s="3">
        <v>260205</v>
      </c>
      <c r="C21" s="4"/>
      <c r="D21" s="4">
        <v>1.0973233752377418</v>
      </c>
      <c r="E21" s="3">
        <v>52767</v>
      </c>
      <c r="F21" s="4"/>
      <c r="G21" s="4">
        <v>1.1090397023897098</v>
      </c>
      <c r="H21" s="3">
        <v>312972</v>
      </c>
      <c r="I21" s="4"/>
      <c r="J21" s="4">
        <v>1.0992813639333208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0.375" style="0" customWidth="1"/>
  </cols>
  <sheetData>
    <row r="1" spans="1:10" ht="12.75">
      <c r="A1" s="45" t="s">
        <v>35</v>
      </c>
      <c r="B1" s="50"/>
      <c r="C1" s="50"/>
      <c r="D1" s="50"/>
      <c r="E1" s="50"/>
      <c r="F1" s="50"/>
      <c r="G1" s="50"/>
      <c r="H1" s="50"/>
      <c r="I1" s="51" t="s">
        <v>1</v>
      </c>
      <c r="J1" s="51"/>
    </row>
    <row r="2" spans="1:10" ht="12.75">
      <c r="A2" s="52"/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</row>
    <row r="3" spans="1:10" ht="12.75">
      <c r="A3" s="53"/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  <c r="H3" s="1" t="s">
        <v>5</v>
      </c>
      <c r="I3" s="1" t="s">
        <v>6</v>
      </c>
      <c r="J3" s="1" t="s">
        <v>7</v>
      </c>
    </row>
    <row r="4" spans="1:10" ht="26.25">
      <c r="A4" s="2" t="s">
        <v>36</v>
      </c>
      <c r="B4" s="3">
        <v>444235</v>
      </c>
      <c r="C4" s="4"/>
      <c r="D4" s="4">
        <v>1.09</v>
      </c>
      <c r="E4" s="3">
        <v>89867</v>
      </c>
      <c r="F4" s="4"/>
      <c r="G4" s="4">
        <v>0.9</v>
      </c>
      <c r="H4" s="3">
        <v>534102</v>
      </c>
      <c r="I4" s="4"/>
      <c r="J4" s="4">
        <v>1.05</v>
      </c>
    </row>
    <row r="5" spans="1:10" ht="12.75">
      <c r="A5" s="5" t="s">
        <v>9</v>
      </c>
      <c r="B5" s="3">
        <v>217165</v>
      </c>
      <c r="C5" s="4"/>
      <c r="D5" s="4">
        <v>1.11</v>
      </c>
      <c r="E5" s="3">
        <v>46259</v>
      </c>
      <c r="F5" s="4"/>
      <c r="G5" s="4">
        <v>0.89</v>
      </c>
      <c r="H5" s="3">
        <v>263424</v>
      </c>
      <c r="I5" s="4"/>
      <c r="J5" s="4">
        <v>1.06</v>
      </c>
    </row>
    <row r="6" spans="1:10" ht="13.5" thickBot="1">
      <c r="A6" s="6" t="s">
        <v>10</v>
      </c>
      <c r="B6" s="7">
        <v>227070</v>
      </c>
      <c r="C6" s="8"/>
      <c r="D6" s="8">
        <v>1.08</v>
      </c>
      <c r="E6" s="7">
        <v>43608</v>
      </c>
      <c r="F6" s="8"/>
      <c r="G6" s="8">
        <v>0.91</v>
      </c>
      <c r="H6" s="7">
        <v>270678</v>
      </c>
      <c r="I6" s="8"/>
      <c r="J6" s="8">
        <v>1.05</v>
      </c>
    </row>
    <row r="7" spans="1:10" ht="13.5" thickTop="1">
      <c r="A7" s="9">
        <v>32509</v>
      </c>
      <c r="B7" s="10">
        <v>34326</v>
      </c>
      <c r="C7" s="11">
        <v>0.95</v>
      </c>
      <c r="D7" s="11">
        <v>1.06</v>
      </c>
      <c r="E7" s="10">
        <v>7232</v>
      </c>
      <c r="F7" s="11">
        <v>1.03</v>
      </c>
      <c r="G7" s="11">
        <v>0.84</v>
      </c>
      <c r="H7" s="10">
        <v>41558</v>
      </c>
      <c r="I7" s="11">
        <v>0.96</v>
      </c>
      <c r="J7" s="11">
        <v>1.01</v>
      </c>
    </row>
    <row r="8" spans="1:10" ht="12.75">
      <c r="A8" s="12" t="s">
        <v>11</v>
      </c>
      <c r="B8" s="3">
        <v>35936</v>
      </c>
      <c r="C8" s="4">
        <v>1.05</v>
      </c>
      <c r="D8" s="4">
        <v>1.03</v>
      </c>
      <c r="E8" s="3">
        <v>7168</v>
      </c>
      <c r="F8" s="4">
        <v>0.99</v>
      </c>
      <c r="G8" s="4">
        <v>0.88</v>
      </c>
      <c r="H8" s="3">
        <v>43104</v>
      </c>
      <c r="I8" s="4">
        <v>1.04</v>
      </c>
      <c r="J8" s="4">
        <v>1</v>
      </c>
    </row>
    <row r="9" spans="1:10" ht="12.75">
      <c r="A9" s="12" t="s">
        <v>12</v>
      </c>
      <c r="B9" s="3">
        <v>40894</v>
      </c>
      <c r="C9" s="4">
        <v>1.14</v>
      </c>
      <c r="D9" s="4">
        <v>1.09</v>
      </c>
      <c r="E9" s="3">
        <v>9372</v>
      </c>
      <c r="F9" s="4">
        <v>1.31</v>
      </c>
      <c r="G9" s="4">
        <v>1.16</v>
      </c>
      <c r="H9" s="3">
        <v>50266</v>
      </c>
      <c r="I9" s="4">
        <v>1.17</v>
      </c>
      <c r="J9" s="4">
        <v>1.11</v>
      </c>
    </row>
    <row r="10" spans="1:10" ht="12.75">
      <c r="A10" s="12" t="s">
        <v>13</v>
      </c>
      <c r="B10" s="3">
        <v>38490</v>
      </c>
      <c r="C10" s="4">
        <v>0.94</v>
      </c>
      <c r="D10" s="4">
        <v>1.02</v>
      </c>
      <c r="E10" s="3">
        <v>8448</v>
      </c>
      <c r="F10" s="4">
        <v>0.9</v>
      </c>
      <c r="G10" s="4">
        <v>1.19</v>
      </c>
      <c r="H10" s="3">
        <v>46938</v>
      </c>
      <c r="I10" s="4">
        <v>0.93</v>
      </c>
      <c r="J10" s="4">
        <v>1.05</v>
      </c>
    </row>
    <row r="11" spans="1:10" ht="12.75">
      <c r="A11" s="12" t="s">
        <v>14</v>
      </c>
      <c r="B11" s="3">
        <v>37417</v>
      </c>
      <c r="C11" s="4">
        <v>0.97</v>
      </c>
      <c r="D11" s="4">
        <v>1.06</v>
      </c>
      <c r="E11" s="3">
        <v>10334</v>
      </c>
      <c r="F11" s="4">
        <v>1.22</v>
      </c>
      <c r="G11" s="4">
        <v>1.39</v>
      </c>
      <c r="H11" s="3">
        <v>47751</v>
      </c>
      <c r="I11" s="4">
        <v>1.02</v>
      </c>
      <c r="J11" s="4">
        <v>1.12</v>
      </c>
    </row>
    <row r="12" spans="1:10" ht="12.75">
      <c r="A12" s="12" t="s">
        <v>15</v>
      </c>
      <c r="B12" s="3">
        <v>40926</v>
      </c>
      <c r="C12" s="4">
        <v>1.09</v>
      </c>
      <c r="D12" s="4">
        <v>1.03</v>
      </c>
      <c r="E12" s="3">
        <v>8804</v>
      </c>
      <c r="F12" s="4">
        <v>0.85</v>
      </c>
      <c r="G12" s="4">
        <v>1.28</v>
      </c>
      <c r="H12" s="3">
        <v>49730</v>
      </c>
      <c r="I12" s="4">
        <v>1.04</v>
      </c>
      <c r="J12" s="4">
        <v>1.07</v>
      </c>
    </row>
    <row r="13" spans="1:10" ht="12.75">
      <c r="A13" s="12" t="s">
        <v>16</v>
      </c>
      <c r="B13" s="3">
        <v>40769</v>
      </c>
      <c r="C13" s="4">
        <v>1</v>
      </c>
      <c r="D13" s="4">
        <v>1.05</v>
      </c>
      <c r="E13" s="3">
        <v>8626</v>
      </c>
      <c r="F13" s="4">
        <v>0.98</v>
      </c>
      <c r="G13" s="4">
        <v>1.19</v>
      </c>
      <c r="H13" s="3">
        <v>49395</v>
      </c>
      <c r="I13" s="4">
        <v>0.99</v>
      </c>
      <c r="J13" s="4">
        <v>1.07</v>
      </c>
    </row>
    <row r="14" spans="1:10" ht="12.75">
      <c r="A14" s="12" t="s">
        <v>17</v>
      </c>
      <c r="B14" s="3">
        <v>36821</v>
      </c>
      <c r="C14" s="4">
        <v>0.9</v>
      </c>
      <c r="D14" s="4">
        <v>1.06</v>
      </c>
      <c r="E14" s="3">
        <v>7928</v>
      </c>
      <c r="F14" s="4">
        <v>0.92</v>
      </c>
      <c r="G14" s="4">
        <v>1.06</v>
      </c>
      <c r="H14" s="3">
        <v>44749</v>
      </c>
      <c r="I14" s="4">
        <v>0.91</v>
      </c>
      <c r="J14" s="4">
        <v>1.06</v>
      </c>
    </row>
    <row r="15" spans="1:10" ht="12.75">
      <c r="A15" s="12" t="s">
        <v>18</v>
      </c>
      <c r="B15" s="3">
        <v>39811</v>
      </c>
      <c r="C15" s="4">
        <v>1.08</v>
      </c>
      <c r="D15" s="4">
        <v>1.02</v>
      </c>
      <c r="E15" s="3">
        <v>7814</v>
      </c>
      <c r="F15" s="4">
        <v>0.99</v>
      </c>
      <c r="G15" s="4">
        <v>1.02</v>
      </c>
      <c r="H15" s="3">
        <v>47625</v>
      </c>
      <c r="I15" s="4">
        <v>1.06</v>
      </c>
      <c r="J15" s="4">
        <v>1.02</v>
      </c>
    </row>
    <row r="16" spans="1:10" ht="12.75">
      <c r="A16" s="12" t="s">
        <v>19</v>
      </c>
      <c r="B16" s="3">
        <v>40546</v>
      </c>
      <c r="C16" s="4">
        <v>1.02</v>
      </c>
      <c r="D16" s="4">
        <v>1.04</v>
      </c>
      <c r="E16" s="3">
        <v>7568</v>
      </c>
      <c r="F16" s="4">
        <v>0.97</v>
      </c>
      <c r="G16" s="4">
        <v>1.1</v>
      </c>
      <c r="H16" s="3">
        <v>48114</v>
      </c>
      <c r="I16" s="4">
        <v>1.01</v>
      </c>
      <c r="J16" s="4">
        <v>1.05</v>
      </c>
    </row>
    <row r="17" spans="1:10" ht="12.75">
      <c r="A17" s="12" t="s">
        <v>20</v>
      </c>
      <c r="B17" s="3">
        <v>41164</v>
      </c>
      <c r="C17" s="4">
        <v>1.02</v>
      </c>
      <c r="D17" s="4">
        <v>1.04</v>
      </c>
      <c r="E17" s="3">
        <v>8102</v>
      </c>
      <c r="F17" s="4">
        <v>1.07</v>
      </c>
      <c r="G17" s="4">
        <v>1.11</v>
      </c>
      <c r="H17" s="3">
        <v>49266</v>
      </c>
      <c r="I17" s="4">
        <v>1.02</v>
      </c>
      <c r="J17" s="4">
        <v>1.05</v>
      </c>
    </row>
    <row r="18" spans="1:10" ht="13.5" thickBot="1">
      <c r="A18" s="13" t="s">
        <v>21</v>
      </c>
      <c r="B18" s="14">
        <v>38016</v>
      </c>
      <c r="C18" s="15">
        <v>0.92</v>
      </c>
      <c r="D18" s="15">
        <v>1.05</v>
      </c>
      <c r="E18" s="14">
        <v>7541</v>
      </c>
      <c r="F18" s="15">
        <v>0.93</v>
      </c>
      <c r="G18" s="15">
        <v>1.07</v>
      </c>
      <c r="H18" s="14">
        <v>45557</v>
      </c>
      <c r="I18" s="15">
        <v>0.92</v>
      </c>
      <c r="J18" s="15">
        <v>1.05</v>
      </c>
    </row>
    <row r="19" spans="1:10" ht="27" thickTop="1">
      <c r="A19" s="16" t="s">
        <v>37</v>
      </c>
      <c r="B19" s="10">
        <v>465116</v>
      </c>
      <c r="C19" s="11"/>
      <c r="D19" s="11">
        <v>1.05</v>
      </c>
      <c r="E19" s="10">
        <v>98937</v>
      </c>
      <c r="F19" s="11"/>
      <c r="G19" s="11">
        <v>1.1</v>
      </c>
      <c r="H19" s="10">
        <v>564053</v>
      </c>
      <c r="I19" s="11"/>
      <c r="J19" s="11">
        <v>1.06</v>
      </c>
    </row>
    <row r="20" spans="1:10" ht="12.75">
      <c r="A20" s="17" t="s">
        <v>23</v>
      </c>
      <c r="B20" s="18">
        <v>227989</v>
      </c>
      <c r="C20" s="19"/>
      <c r="D20" s="19">
        <v>1.05</v>
      </c>
      <c r="E20" s="18">
        <v>51358</v>
      </c>
      <c r="F20" s="19"/>
      <c r="G20" s="19">
        <v>1.11</v>
      </c>
      <c r="H20" s="18">
        <v>279347</v>
      </c>
      <c r="I20" s="19"/>
      <c r="J20" s="19">
        <v>1.06</v>
      </c>
    </row>
    <row r="21" spans="1:10" ht="12.75">
      <c r="A21" s="12" t="s">
        <v>24</v>
      </c>
      <c r="B21" s="3">
        <v>237127</v>
      </c>
      <c r="C21" s="4"/>
      <c r="D21" s="4">
        <v>1.04</v>
      </c>
      <c r="E21" s="3">
        <v>47579</v>
      </c>
      <c r="F21" s="4"/>
      <c r="G21" s="4">
        <v>1.09</v>
      </c>
      <c r="H21" s="3">
        <v>284706</v>
      </c>
      <c r="I21" s="4"/>
      <c r="J21" s="4">
        <v>1.05</v>
      </c>
    </row>
  </sheetData>
  <sheetProtection/>
  <mergeCells count="6"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3" sqref="B13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113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112</v>
      </c>
      <c r="B4" s="24">
        <v>197409</v>
      </c>
      <c r="C4" s="27" t="s">
        <v>29</v>
      </c>
      <c r="D4" s="27">
        <v>0.8429725598039132</v>
      </c>
      <c r="E4" s="24">
        <v>97967</v>
      </c>
      <c r="F4" s="27" t="s">
        <v>29</v>
      </c>
      <c r="G4" s="27">
        <v>0.9058102335558555</v>
      </c>
      <c r="H4" s="24">
        <v>295376</v>
      </c>
      <c r="I4" s="27" t="s">
        <v>29</v>
      </c>
      <c r="J4" s="27">
        <v>0.8628248270704805</v>
      </c>
      <c r="K4" s="24">
        <v>45517</v>
      </c>
      <c r="L4" s="27" t="s">
        <v>29</v>
      </c>
      <c r="M4" s="27">
        <v>0.8523942395925017</v>
      </c>
    </row>
    <row r="5" spans="1:13" ht="12.75">
      <c r="A5" s="29" t="s">
        <v>23</v>
      </c>
      <c r="B5" s="24">
        <v>94095</v>
      </c>
      <c r="C5" s="27" t="s">
        <v>29</v>
      </c>
      <c r="D5" s="27">
        <v>0.7978885779699821</v>
      </c>
      <c r="E5" s="24">
        <v>42018</v>
      </c>
      <c r="F5" s="27" t="s">
        <v>29</v>
      </c>
      <c r="G5" s="27">
        <v>0.7643249536144359</v>
      </c>
      <c r="H5" s="24">
        <v>136113</v>
      </c>
      <c r="I5" s="27" t="s">
        <v>29</v>
      </c>
      <c r="J5" s="27">
        <v>0.7872171841021607</v>
      </c>
      <c r="K5" s="24">
        <v>21161</v>
      </c>
      <c r="L5" s="27" t="s">
        <v>29</v>
      </c>
      <c r="M5" s="27">
        <v>0.8174057478368356</v>
      </c>
    </row>
    <row r="6" spans="1:13" ht="13.5" thickBot="1">
      <c r="A6" s="6" t="s">
        <v>24</v>
      </c>
      <c r="B6" s="30">
        <v>103314</v>
      </c>
      <c r="C6" s="31" t="s">
        <v>29</v>
      </c>
      <c r="D6" s="31">
        <v>0.8887072910573581</v>
      </c>
      <c r="E6" s="30">
        <v>55949</v>
      </c>
      <c r="F6" s="31" t="s">
        <v>29</v>
      </c>
      <c r="G6" s="31">
        <v>1.0520684467845054</v>
      </c>
      <c r="H6" s="30">
        <v>159263</v>
      </c>
      <c r="I6" s="31" t="s">
        <v>29</v>
      </c>
      <c r="J6" s="31">
        <v>0.9399818216157515</v>
      </c>
      <c r="K6" s="30">
        <v>24356</v>
      </c>
      <c r="L6" s="31" t="s">
        <v>29</v>
      </c>
      <c r="M6" s="31">
        <v>0.8853185998327942</v>
      </c>
    </row>
    <row r="7" spans="1:13" ht="13.5" thickTop="1">
      <c r="A7" s="9" t="s">
        <v>87</v>
      </c>
      <c r="B7" s="10">
        <v>18033</v>
      </c>
      <c r="C7" s="34">
        <f>B7/'2020'!B18</f>
        <v>0.9122318899231081</v>
      </c>
      <c r="D7" s="35">
        <f>B7/'2020'!B7</f>
        <v>1.0022787905735882</v>
      </c>
      <c r="E7" s="10">
        <v>10524</v>
      </c>
      <c r="F7" s="34">
        <f>E7/'2020'!E18</f>
        <v>1.0124098124098124</v>
      </c>
      <c r="G7" s="35">
        <f>E7/'2020'!E7</f>
        <v>1.358987603305785</v>
      </c>
      <c r="H7" s="10">
        <f>+B7+E7</f>
        <v>28557</v>
      </c>
      <c r="I7" s="34">
        <f>H7/'2020'!H18</f>
        <v>0.9467559592878693</v>
      </c>
      <c r="J7" s="35">
        <f>H7/'2020'!H7</f>
        <v>1.109612993472179</v>
      </c>
      <c r="K7" s="10">
        <v>4413</v>
      </c>
      <c r="L7" s="34">
        <f>K7/'2020'!K18</f>
        <v>0.894224924012158</v>
      </c>
      <c r="M7" s="35">
        <f>K7/'2020'!K7</f>
        <v>1.0856088560885608</v>
      </c>
    </row>
    <row r="8" spans="1:13" ht="12.75">
      <c r="A8" s="12" t="s">
        <v>11</v>
      </c>
      <c r="B8" s="3">
        <v>19285</v>
      </c>
      <c r="C8" s="36">
        <f aca="true" t="shared" si="0" ref="C8:C18">B8/B7</f>
        <v>1.0694282703931681</v>
      </c>
      <c r="D8" s="37">
        <f>B8/'2020'!B8</f>
        <v>1.0855003940110324</v>
      </c>
      <c r="E8" s="3">
        <v>9874</v>
      </c>
      <c r="F8" s="36">
        <f aca="true" t="shared" si="1" ref="F8:F18">E8/E7</f>
        <v>0.9382364120106423</v>
      </c>
      <c r="G8" s="37">
        <f>E8/'2020'!E8</f>
        <v>1.1314311905580383</v>
      </c>
      <c r="H8" s="3">
        <f aca="true" t="shared" si="2" ref="H8:H21">+B8+E8</f>
        <v>29159</v>
      </c>
      <c r="I8" s="36">
        <f aca="true" t="shared" si="3" ref="I8:I18">H8/H7</f>
        <v>1.0210806457260917</v>
      </c>
      <c r="J8" s="37">
        <f>H8/'2020'!H8</f>
        <v>1.1006303551881629</v>
      </c>
      <c r="K8" s="3">
        <v>4611</v>
      </c>
      <c r="L8" s="36">
        <f aca="true" t="shared" si="4" ref="L8:L18">K8/K7</f>
        <v>1.044867437117607</v>
      </c>
      <c r="M8" s="37">
        <f>K8/'2020'!K8</f>
        <v>1.0875</v>
      </c>
    </row>
    <row r="9" spans="1:13" ht="12.75">
      <c r="A9" s="12" t="s">
        <v>12</v>
      </c>
      <c r="B9" s="3">
        <v>20844</v>
      </c>
      <c r="C9" s="36">
        <f t="shared" si="0"/>
        <v>1.0808400311122635</v>
      </c>
      <c r="D9" s="37">
        <f>B9/'2020'!B9</f>
        <v>1.0885163716120947</v>
      </c>
      <c r="E9" s="3">
        <v>11664</v>
      </c>
      <c r="F9" s="36">
        <f t="shared" si="1"/>
        <v>1.1812841806765242</v>
      </c>
      <c r="G9" s="37">
        <f>E9/'2020'!E9</f>
        <v>1.5071714691820648</v>
      </c>
      <c r="H9" s="3">
        <f t="shared" si="2"/>
        <v>32508</v>
      </c>
      <c r="I9" s="36">
        <f t="shared" si="3"/>
        <v>1.1148530470866629</v>
      </c>
      <c r="J9" s="37">
        <f>H9/'2020'!H9</f>
        <v>1.2090151740553408</v>
      </c>
      <c r="K9" s="3">
        <v>4753</v>
      </c>
      <c r="L9" s="36">
        <f t="shared" si="4"/>
        <v>1.0307959227933203</v>
      </c>
      <c r="M9" s="37">
        <f>K9/'2020'!K9</f>
        <v>1.1186161449752883</v>
      </c>
    </row>
    <row r="10" spans="1:13" ht="12.75">
      <c r="A10" s="12" t="s">
        <v>13</v>
      </c>
      <c r="B10" s="3">
        <v>19352</v>
      </c>
      <c r="C10" s="36">
        <f t="shared" si="0"/>
        <v>0.9284206486279025</v>
      </c>
      <c r="D10" s="37">
        <f>B10/'2020'!B10</f>
        <v>1.1474651645419507</v>
      </c>
      <c r="E10" s="3">
        <v>9719</v>
      </c>
      <c r="F10" s="36">
        <f t="shared" si="1"/>
        <v>0.8332475994513031</v>
      </c>
      <c r="G10" s="37">
        <f>E10/'2020'!E10</f>
        <v>1.4842700061087355</v>
      </c>
      <c r="H10" s="3">
        <f t="shared" si="2"/>
        <v>29071</v>
      </c>
      <c r="I10" s="36">
        <f t="shared" si="3"/>
        <v>0.8942721791559001</v>
      </c>
      <c r="J10" s="37">
        <f>H10/'2020'!H10</f>
        <v>1.2416606158971513</v>
      </c>
      <c r="K10" s="3">
        <v>4804</v>
      </c>
      <c r="L10" s="36">
        <f t="shared" si="4"/>
        <v>1.010730065221965</v>
      </c>
      <c r="M10" s="37">
        <f>K10/'2020'!K10</f>
        <v>1.3015442969384992</v>
      </c>
    </row>
    <row r="11" spans="1:13" ht="12.75">
      <c r="A11" s="12" t="s">
        <v>14</v>
      </c>
      <c r="B11" s="3">
        <v>16262</v>
      </c>
      <c r="C11" s="36">
        <f t="shared" si="0"/>
        <v>0.8403265812319141</v>
      </c>
      <c r="D11" s="37">
        <f>B11/'2020'!B11</f>
        <v>1.5283834586466165</v>
      </c>
      <c r="E11" s="3">
        <v>9861</v>
      </c>
      <c r="F11" s="36">
        <f t="shared" si="1"/>
        <v>1.0146105566416297</v>
      </c>
      <c r="G11" s="37">
        <f>E11/'2020'!E11</f>
        <v>1.9210987726475746</v>
      </c>
      <c r="H11" s="3">
        <f t="shared" si="2"/>
        <v>26123</v>
      </c>
      <c r="I11" s="36">
        <f t="shared" si="3"/>
        <v>0.8985930996525747</v>
      </c>
      <c r="J11" s="37">
        <f>H11/'2020'!H11</f>
        <v>1.6561846192861218</v>
      </c>
      <c r="K11" s="3">
        <v>4079</v>
      </c>
      <c r="L11" s="36">
        <f t="shared" si="4"/>
        <v>0.8490840965861782</v>
      </c>
      <c r="M11" s="37">
        <f>K11/'2020'!K11</f>
        <v>1.7261955141768939</v>
      </c>
    </row>
    <row r="12" spans="1:13" ht="12.75">
      <c r="A12" s="12" t="s">
        <v>15</v>
      </c>
      <c r="B12" s="3">
        <v>19196</v>
      </c>
      <c r="C12" s="36">
        <f t="shared" si="0"/>
        <v>1.1804206124707908</v>
      </c>
      <c r="D12" s="37">
        <f>B12/'2020'!B12</f>
        <v>1.6430711289908413</v>
      </c>
      <c r="E12" s="3">
        <v>8773</v>
      </c>
      <c r="F12" s="36">
        <f t="shared" si="1"/>
        <v>0.8896663624378867</v>
      </c>
      <c r="G12" s="37">
        <f>E12/'2020'!E12</f>
        <v>1.4318589848212828</v>
      </c>
      <c r="H12" s="3">
        <f t="shared" si="2"/>
        <v>27969</v>
      </c>
      <c r="I12" s="36">
        <f t="shared" si="3"/>
        <v>1.0706656968954562</v>
      </c>
      <c r="J12" s="37">
        <f>H12/'2020'!H12</f>
        <v>1.5704098820887142</v>
      </c>
      <c r="K12" s="3">
        <v>4950</v>
      </c>
      <c r="L12" s="36">
        <f t="shared" si="4"/>
        <v>1.2135327286099533</v>
      </c>
      <c r="M12" s="37">
        <f>K12/'2020'!K12</f>
        <v>1.9388954171562867</v>
      </c>
    </row>
    <row r="13" spans="1:13" ht="12.75">
      <c r="A13" s="12" t="s">
        <v>16</v>
      </c>
      <c r="B13" s="3">
        <v>19042</v>
      </c>
      <c r="C13" s="36">
        <f t="shared" si="0"/>
        <v>0.9919774953115232</v>
      </c>
      <c r="D13" s="37">
        <f>B13/'2020'!B13</f>
        <v>1.3770610355799826</v>
      </c>
      <c r="E13" s="3">
        <v>8486</v>
      </c>
      <c r="F13" s="36">
        <f t="shared" si="1"/>
        <v>0.9672859911090846</v>
      </c>
      <c r="G13" s="37">
        <f>E13/'2020'!E13</f>
        <v>1.1337341349365397</v>
      </c>
      <c r="H13" s="3">
        <f t="shared" si="2"/>
        <v>27528</v>
      </c>
      <c r="I13" s="36">
        <f t="shared" si="3"/>
        <v>0.9842325431727984</v>
      </c>
      <c r="J13" s="37">
        <f>H13/'2020'!H13</f>
        <v>1.2916060620278702</v>
      </c>
      <c r="K13" s="3">
        <v>4426</v>
      </c>
      <c r="L13" s="36">
        <f t="shared" si="4"/>
        <v>0.8941414141414141</v>
      </c>
      <c r="M13" s="37">
        <f>K13/'2020'!K13</f>
        <v>1.4082087177855551</v>
      </c>
    </row>
    <row r="14" spans="1:13" ht="12.75">
      <c r="A14" s="12" t="s">
        <v>17</v>
      </c>
      <c r="B14" s="3">
        <v>17026</v>
      </c>
      <c r="C14" s="36">
        <f t="shared" si="0"/>
        <v>0.894128767986556</v>
      </c>
      <c r="D14" s="37">
        <f>B14/'2020'!B14</f>
        <v>1.2967250571210966</v>
      </c>
      <c r="E14" s="3">
        <v>8095</v>
      </c>
      <c r="F14" s="36">
        <f t="shared" si="1"/>
        <v>0.9539241102993166</v>
      </c>
      <c r="G14" s="37">
        <f>E14/'2020'!E14</f>
        <v>1.0977759696229998</v>
      </c>
      <c r="H14" s="3">
        <f t="shared" si="2"/>
        <v>25121</v>
      </c>
      <c r="I14" s="36">
        <f t="shared" si="3"/>
        <v>0.9125617553036908</v>
      </c>
      <c r="J14" s="37">
        <f>H14/'2020'!H14</f>
        <v>1.2251755754974638</v>
      </c>
      <c r="K14" s="3">
        <v>3808</v>
      </c>
      <c r="L14" s="36">
        <f t="shared" si="4"/>
        <v>0.8603705377315861</v>
      </c>
      <c r="M14" s="37">
        <f>K14/'2020'!K14</f>
        <v>1.2146730462519937</v>
      </c>
    </row>
    <row r="15" spans="1:13" ht="12.75">
      <c r="A15" s="12" t="s">
        <v>18</v>
      </c>
      <c r="B15" s="3">
        <v>17826</v>
      </c>
      <c r="C15" s="36">
        <f t="shared" si="0"/>
        <v>1.0469869611182896</v>
      </c>
      <c r="D15" s="37">
        <f>B15/'2020'!B15</f>
        <v>0.997593597851027</v>
      </c>
      <c r="E15" s="3">
        <v>8034</v>
      </c>
      <c r="F15" s="36">
        <f t="shared" si="1"/>
        <v>0.9924644842495367</v>
      </c>
      <c r="G15" s="37">
        <f>E15/'2020'!E15</f>
        <v>0.8948540877701047</v>
      </c>
      <c r="H15" s="3">
        <f t="shared" si="2"/>
        <v>25860</v>
      </c>
      <c r="I15" s="36">
        <f t="shared" si="3"/>
        <v>1.0294176187253692</v>
      </c>
      <c r="J15" s="37">
        <f>H15/'2020'!H15</f>
        <v>0.9632361157671249</v>
      </c>
      <c r="K15" s="3">
        <v>3861</v>
      </c>
      <c r="L15" s="36">
        <f t="shared" si="4"/>
        <v>1.0139180672268908</v>
      </c>
      <c r="M15" s="37">
        <f>K15/'2020'!K15</f>
        <v>1.015785319652723</v>
      </c>
    </row>
    <row r="16" spans="1:13" ht="12.75">
      <c r="A16" s="12" t="s">
        <v>19</v>
      </c>
      <c r="B16" s="3">
        <v>15904</v>
      </c>
      <c r="C16" s="36">
        <f t="shared" si="0"/>
        <v>0.8921799618534725</v>
      </c>
      <c r="D16" s="37">
        <f>B16/'2020'!B16</f>
        <v>0.8030700868511412</v>
      </c>
      <c r="E16" s="3">
        <v>7718</v>
      </c>
      <c r="F16" s="36">
        <f t="shared" si="1"/>
        <v>0.9606671645506597</v>
      </c>
      <c r="G16" s="37">
        <f>E16/'2020'!E16</f>
        <v>0.6777904628084658</v>
      </c>
      <c r="H16" s="3">
        <f t="shared" si="2"/>
        <v>23622</v>
      </c>
      <c r="I16" s="36">
        <f t="shared" si="3"/>
        <v>0.9134570765661253</v>
      </c>
      <c r="J16" s="37">
        <f>H16/'2020'!H16</f>
        <v>0.7573338463018179</v>
      </c>
      <c r="K16" s="3">
        <v>4125</v>
      </c>
      <c r="L16" s="36">
        <f t="shared" si="4"/>
        <v>1.0683760683760684</v>
      </c>
      <c r="M16" s="37">
        <f>K16/'2020'!K16</f>
        <v>0.842180481829318</v>
      </c>
    </row>
    <row r="17" spans="1:13" ht="12.75">
      <c r="A17" s="12" t="s">
        <v>20</v>
      </c>
      <c r="B17" s="3">
        <v>18458</v>
      </c>
      <c r="C17" s="36">
        <f t="shared" si="0"/>
        <v>1.1605885311871227</v>
      </c>
      <c r="D17" s="37">
        <f>B17/'2020'!B17</f>
        <v>0.9758392809939201</v>
      </c>
      <c r="E17" s="3">
        <v>6885</v>
      </c>
      <c r="F17" s="36">
        <f t="shared" si="1"/>
        <v>0.8920704845814978</v>
      </c>
      <c r="G17" s="37">
        <f>E17/'2020'!E17</f>
        <v>0.6665053242981607</v>
      </c>
      <c r="H17" s="3">
        <f t="shared" si="2"/>
        <v>25343</v>
      </c>
      <c r="I17" s="36">
        <f t="shared" si="3"/>
        <v>1.0728558123782914</v>
      </c>
      <c r="J17" s="37">
        <f>H17/'2020'!H17</f>
        <v>0.866575482988545</v>
      </c>
      <c r="K17" s="3">
        <v>4330</v>
      </c>
      <c r="L17" s="36">
        <f t="shared" si="4"/>
        <v>1.0496969696969698</v>
      </c>
      <c r="M17" s="37">
        <f>K17/'2020'!K17</f>
        <v>0.9743474347434743</v>
      </c>
    </row>
    <row r="18" spans="1:13" ht="13.5" thickBot="1">
      <c r="A18" s="13" t="s">
        <v>21</v>
      </c>
      <c r="B18" s="7">
        <v>17614</v>
      </c>
      <c r="C18" s="43">
        <f t="shared" si="0"/>
        <v>0.9542745692924477</v>
      </c>
      <c r="D18" s="39">
        <f>B18/'2020'!B18</f>
        <v>0.8910360178065561</v>
      </c>
      <c r="E18" s="7">
        <v>7759</v>
      </c>
      <c r="F18" s="43">
        <f t="shared" si="1"/>
        <v>1.1269426289034132</v>
      </c>
      <c r="G18" s="39">
        <f>E18/'2020'!E18</f>
        <v>0.7464165464165464</v>
      </c>
      <c r="H18" s="7">
        <f t="shared" si="2"/>
        <v>25373</v>
      </c>
      <c r="I18" s="43">
        <f t="shared" si="3"/>
        <v>1.001183758828868</v>
      </c>
      <c r="J18" s="39">
        <f>H18/'2020'!H18</f>
        <v>0.8411961674899712</v>
      </c>
      <c r="K18" s="7">
        <v>4119</v>
      </c>
      <c r="L18" s="43">
        <f t="shared" si="4"/>
        <v>0.951270207852194</v>
      </c>
      <c r="M18" s="39">
        <f>K18/'2020'!K18</f>
        <v>0.8346504559270517</v>
      </c>
    </row>
    <row r="19" spans="1:13" ht="13.5" thickTop="1">
      <c r="A19" s="16" t="s">
        <v>114</v>
      </c>
      <c r="B19" s="18">
        <f>SUM(B7:B18)</f>
        <v>218842</v>
      </c>
      <c r="C19" s="40" t="s">
        <v>29</v>
      </c>
      <c r="D19" s="41">
        <f>B19/'2020'!B19</f>
        <v>1.1085715443571469</v>
      </c>
      <c r="E19" s="18">
        <f>SUM(E7:E18)</f>
        <v>107392</v>
      </c>
      <c r="F19" s="40" t="s">
        <v>29</v>
      </c>
      <c r="G19" s="41">
        <f>E19/'2020'!E19</f>
        <v>1.0962058652403361</v>
      </c>
      <c r="H19" s="18">
        <f t="shared" si="2"/>
        <v>326234</v>
      </c>
      <c r="I19" s="40" t="s">
        <v>29</v>
      </c>
      <c r="J19" s="41">
        <f>H19/'2020'!H19</f>
        <v>1.1044702345485076</v>
      </c>
      <c r="K19" s="18">
        <f>SUM(K7:K18)</f>
        <v>52279</v>
      </c>
      <c r="L19" s="40" t="s">
        <v>29</v>
      </c>
      <c r="M19" s="41">
        <f>K19/'2020'!K19</f>
        <v>1.1485598787266296</v>
      </c>
    </row>
    <row r="20" spans="1:13" ht="12.75">
      <c r="A20" s="17" t="s">
        <v>23</v>
      </c>
      <c r="B20" s="3">
        <f>SUM(B7:B12)</f>
        <v>112972</v>
      </c>
      <c r="C20" s="36" t="s">
        <v>29</v>
      </c>
      <c r="D20" s="37">
        <f>B20/'2020'!B20</f>
        <v>1.200616398320846</v>
      </c>
      <c r="E20" s="3">
        <f>SUM(E7:E12)</f>
        <v>60415</v>
      </c>
      <c r="F20" s="36" t="s">
        <v>29</v>
      </c>
      <c r="G20" s="37">
        <f>E20/'2020'!E20</f>
        <v>1.437836165452901</v>
      </c>
      <c r="H20" s="3">
        <f t="shared" si="2"/>
        <v>173387</v>
      </c>
      <c r="I20" s="36" t="s">
        <v>29</v>
      </c>
      <c r="J20" s="37">
        <f>H20/'2020'!H20</f>
        <v>1.2738459956065915</v>
      </c>
      <c r="K20" s="3">
        <f>SUM(K7:K12)</f>
        <v>27610</v>
      </c>
      <c r="L20" s="36" t="s">
        <v>29</v>
      </c>
      <c r="M20" s="37">
        <f>K20/'2020'!K20</f>
        <v>1.3047587543121781</v>
      </c>
    </row>
    <row r="21" spans="1:13" ht="12.75">
      <c r="A21" s="12" t="s">
        <v>24</v>
      </c>
      <c r="B21" s="3">
        <f>SUM(B13:B18)</f>
        <v>105870</v>
      </c>
      <c r="C21" s="36" t="s">
        <v>29</v>
      </c>
      <c r="D21" s="37">
        <f>B21/'2020'!B21</f>
        <v>1.0247401126662408</v>
      </c>
      <c r="E21" s="3">
        <f>SUM(E13:E18)</f>
        <v>46977</v>
      </c>
      <c r="F21" s="36" t="s">
        <v>29</v>
      </c>
      <c r="G21" s="37">
        <f>E21/'2020'!E21</f>
        <v>0.8396396718440008</v>
      </c>
      <c r="H21" s="3">
        <f t="shared" si="2"/>
        <v>152847</v>
      </c>
      <c r="I21" s="36" t="s">
        <v>29</v>
      </c>
      <c r="J21" s="37">
        <f>H21/'2020'!H21</f>
        <v>0.9597144346144427</v>
      </c>
      <c r="K21" s="3">
        <f>SUM(K13:K18)</f>
        <v>24669</v>
      </c>
      <c r="L21" s="36" t="s">
        <v>29</v>
      </c>
      <c r="M21" s="37">
        <f>K21/'2020'!K21</f>
        <v>1.0128510428641813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6" sqref="B16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109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110</v>
      </c>
      <c r="B4" s="24">
        <v>234182</v>
      </c>
      <c r="C4" s="27" t="s">
        <v>29</v>
      </c>
      <c r="D4" s="27">
        <v>0.9708796630266245</v>
      </c>
      <c r="E4" s="24">
        <v>108154</v>
      </c>
      <c r="F4" s="27" t="s">
        <v>29</v>
      </c>
      <c r="G4" s="27">
        <v>0.7740878054366653</v>
      </c>
      <c r="H4" s="24">
        <v>342336</v>
      </c>
      <c r="I4" s="27" t="s">
        <v>29</v>
      </c>
      <c r="J4" s="27">
        <v>0.8986989530720039</v>
      </c>
      <c r="K4" s="24">
        <v>53399</v>
      </c>
      <c r="L4" s="27" t="s">
        <v>29</v>
      </c>
      <c r="M4" s="27">
        <v>1.027239674508974</v>
      </c>
    </row>
    <row r="5" spans="1:13" ht="12.75">
      <c r="A5" s="29" t="s">
        <v>23</v>
      </c>
      <c r="B5" s="24">
        <v>117930</v>
      </c>
      <c r="C5" s="27" t="s">
        <v>29</v>
      </c>
      <c r="D5" s="27">
        <v>0.9801770352823838</v>
      </c>
      <c r="E5" s="24">
        <v>54974</v>
      </c>
      <c r="F5" s="27" t="s">
        <v>29</v>
      </c>
      <c r="G5" s="27">
        <v>0.7700302554908113</v>
      </c>
      <c r="H5" s="24">
        <v>172904</v>
      </c>
      <c r="I5" s="27" t="s">
        <v>29</v>
      </c>
      <c r="J5" s="27">
        <v>0.9019180311621381</v>
      </c>
      <c r="K5" s="24">
        <v>25888</v>
      </c>
      <c r="L5" s="27" t="s">
        <v>29</v>
      </c>
      <c r="M5" s="27">
        <v>0.9979569022011487</v>
      </c>
    </row>
    <row r="6" spans="1:13" ht="13.5" thickBot="1">
      <c r="A6" s="6" t="s">
        <v>24</v>
      </c>
      <c r="B6" s="30">
        <v>116252</v>
      </c>
      <c r="C6" s="31" t="s">
        <v>29</v>
      </c>
      <c r="D6" s="31">
        <v>0.9616265892415482</v>
      </c>
      <c r="E6" s="30">
        <v>53180</v>
      </c>
      <c r="F6" s="31" t="s">
        <v>29</v>
      </c>
      <c r="G6" s="31">
        <v>0.7783274302608085</v>
      </c>
      <c r="H6" s="30">
        <v>169432</v>
      </c>
      <c r="I6" s="31" t="s">
        <v>29</v>
      </c>
      <c r="J6" s="31">
        <v>0.8954375135426521</v>
      </c>
      <c r="K6" s="30">
        <v>27511</v>
      </c>
      <c r="L6" s="31" t="s">
        <v>29</v>
      </c>
      <c r="M6" s="31">
        <v>1.056408877966362</v>
      </c>
    </row>
    <row r="7" spans="1:13" ht="13.5" thickTop="1">
      <c r="A7" s="9" t="s">
        <v>87</v>
      </c>
      <c r="B7" s="10">
        <v>17992</v>
      </c>
      <c r="C7" s="34">
        <f>B7/'2019'!B18</f>
        <v>0.9792097529117231</v>
      </c>
      <c r="D7" s="35">
        <f>B7/'2019'!B7</f>
        <v>0.9285714285714286</v>
      </c>
      <c r="E7" s="10">
        <v>7744</v>
      </c>
      <c r="F7" s="34">
        <f>E7/'2019'!E18</f>
        <v>0.8533333333333334</v>
      </c>
      <c r="G7" s="35">
        <f>E7/'2019'!E7</f>
        <v>0.9646238166417539</v>
      </c>
      <c r="H7" s="10">
        <f>B7+E7</f>
        <v>25736</v>
      </c>
      <c r="I7" s="34">
        <f>H7/'2019'!H18</f>
        <v>0.9375933549491785</v>
      </c>
      <c r="J7" s="35">
        <f>H7/'2019'!H7</f>
        <v>0.939132973288571</v>
      </c>
      <c r="K7" s="10">
        <v>4065</v>
      </c>
      <c r="L7" s="34">
        <f>K7/'2019'!K18</f>
        <v>0.8879423328964613</v>
      </c>
      <c r="M7" s="35">
        <f>K7/'2019'!K7</f>
        <v>1.0272934040940107</v>
      </c>
    </row>
    <row r="8" spans="1:13" ht="12.75">
      <c r="A8" s="12" t="s">
        <v>11</v>
      </c>
      <c r="B8" s="3">
        <v>17766</v>
      </c>
      <c r="C8" s="36">
        <f aca="true" t="shared" si="0" ref="C8:C18">B8/B7</f>
        <v>0.9874388617163183</v>
      </c>
      <c r="D8" s="37">
        <f>B8/'2019'!B8</f>
        <v>0.8957345971563981</v>
      </c>
      <c r="E8" s="3">
        <v>8727</v>
      </c>
      <c r="F8" s="36">
        <f aca="true" t="shared" si="1" ref="F8:F18">E8/E7</f>
        <v>1.1269369834710743</v>
      </c>
      <c r="G8" s="37">
        <f>E8/'2019'!E8</f>
        <v>0.9056662515566625</v>
      </c>
      <c r="H8" s="3">
        <f aca="true" t="shared" si="2" ref="H8:H18">B8+E8</f>
        <v>26493</v>
      </c>
      <c r="I8" s="36">
        <f aca="true" t="shared" si="3" ref="I8:I18">H8/H7</f>
        <v>1.029414050357476</v>
      </c>
      <c r="J8" s="37">
        <f>H8/'2019'!H8</f>
        <v>0.898982015609094</v>
      </c>
      <c r="K8" s="3">
        <v>4240</v>
      </c>
      <c r="L8" s="36">
        <f aca="true" t="shared" si="4" ref="L8:L18">K8/K7</f>
        <v>1.0430504305043051</v>
      </c>
      <c r="M8" s="37">
        <f>K8/'2019'!K8</f>
        <v>0.9558160504959423</v>
      </c>
    </row>
    <row r="9" spans="1:13" ht="12.75">
      <c r="A9" s="12" t="s">
        <v>12</v>
      </c>
      <c r="B9" s="3">
        <v>19149</v>
      </c>
      <c r="C9" s="36">
        <f t="shared" si="0"/>
        <v>1.0778453225261735</v>
      </c>
      <c r="D9" s="37">
        <f>B9/'2019'!B9</f>
        <v>0.9786875191659</v>
      </c>
      <c r="E9" s="3">
        <v>7739</v>
      </c>
      <c r="F9" s="36">
        <f t="shared" si="1"/>
        <v>0.8867881287956916</v>
      </c>
      <c r="G9" s="37">
        <f>E9/'2019'!E9</f>
        <v>0.8120671563483736</v>
      </c>
      <c r="H9" s="3">
        <f t="shared" si="2"/>
        <v>26888</v>
      </c>
      <c r="I9" s="36">
        <f t="shared" si="3"/>
        <v>1.0149095987619372</v>
      </c>
      <c r="J9" s="37">
        <f>H9/'2019'!H9</f>
        <v>0.9241132801759692</v>
      </c>
      <c r="K9" s="3">
        <v>4249</v>
      </c>
      <c r="L9" s="36">
        <f t="shared" si="4"/>
        <v>1.002122641509434</v>
      </c>
      <c r="M9" s="37">
        <f>K9/'2019'!K9</f>
        <v>0.9849327770050996</v>
      </c>
    </row>
    <row r="10" spans="1:13" ht="12.75">
      <c r="A10" s="12" t="s">
        <v>13</v>
      </c>
      <c r="B10" s="3">
        <v>16865</v>
      </c>
      <c r="C10" s="36">
        <f t="shared" si="0"/>
        <v>0.8807248420283044</v>
      </c>
      <c r="D10" s="37">
        <f>B10/'2019'!B10</f>
        <v>0.818729064517695</v>
      </c>
      <c r="E10" s="3">
        <v>6548</v>
      </c>
      <c r="F10" s="36">
        <f t="shared" si="1"/>
        <v>0.8461041478227161</v>
      </c>
      <c r="G10" s="37">
        <f>E10/'2019'!E10</f>
        <v>0.6884659867521817</v>
      </c>
      <c r="H10" s="3">
        <f t="shared" si="2"/>
        <v>23413</v>
      </c>
      <c r="I10" s="36">
        <f t="shared" si="3"/>
        <v>0.870760190419518</v>
      </c>
      <c r="J10" s="37">
        <f>H10/'2019'!H10</f>
        <v>0.7775821986051146</v>
      </c>
      <c r="K10" s="3">
        <v>3691</v>
      </c>
      <c r="L10" s="36">
        <f t="shared" si="4"/>
        <v>0.8686749823487879</v>
      </c>
      <c r="M10" s="37">
        <f>K10/'2019'!K10</f>
        <v>0.7596213212595184</v>
      </c>
    </row>
    <row r="11" spans="1:13" ht="12.75">
      <c r="A11" s="12" t="s">
        <v>14</v>
      </c>
      <c r="B11" s="3">
        <v>10640</v>
      </c>
      <c r="C11" s="36">
        <f t="shared" si="0"/>
        <v>0.6308923806700267</v>
      </c>
      <c r="D11" s="37">
        <f>B11/'2019'!B11</f>
        <v>0.5605605605605606</v>
      </c>
      <c r="E11" s="3">
        <v>5133</v>
      </c>
      <c r="F11" s="36">
        <f t="shared" si="1"/>
        <v>0.7839034819792303</v>
      </c>
      <c r="G11" s="37">
        <f>E11/'2019'!E11</f>
        <v>0.5921098165878418</v>
      </c>
      <c r="H11" s="3">
        <f t="shared" si="2"/>
        <v>15773</v>
      </c>
      <c r="I11" s="36">
        <f t="shared" si="3"/>
        <v>0.6736855593046598</v>
      </c>
      <c r="J11" s="37">
        <f>H11/'2019'!H11</f>
        <v>0.5704520795660036</v>
      </c>
      <c r="K11" s="3">
        <v>2363</v>
      </c>
      <c r="L11" s="36">
        <f t="shared" si="4"/>
        <v>0.6402059062584665</v>
      </c>
      <c r="M11" s="37">
        <f>K11/'2019'!K11</f>
        <v>0.5897179935113551</v>
      </c>
    </row>
    <row r="12" spans="1:13" ht="12.75">
      <c r="A12" s="12" t="s">
        <v>15</v>
      </c>
      <c r="B12" s="3">
        <v>11683</v>
      </c>
      <c r="C12" s="36">
        <f t="shared" si="0"/>
        <v>1.0980263157894736</v>
      </c>
      <c r="D12" s="37">
        <f>B12/'2019'!B12</f>
        <v>0.5968631858587923</v>
      </c>
      <c r="E12" s="3">
        <v>6127</v>
      </c>
      <c r="F12" s="36">
        <f t="shared" si="1"/>
        <v>1.193648938242743</v>
      </c>
      <c r="G12" s="37">
        <f>E12/'2019'!E12</f>
        <v>0.6382291666666666</v>
      </c>
      <c r="H12" s="3">
        <f t="shared" si="2"/>
        <v>17810</v>
      </c>
      <c r="I12" s="36">
        <f t="shared" si="3"/>
        <v>1.1291447410131237</v>
      </c>
      <c r="J12" s="37">
        <f>H12/'2019'!H12</f>
        <v>0.6104750805511757</v>
      </c>
      <c r="K12" s="3">
        <v>2553</v>
      </c>
      <c r="L12" s="36">
        <f t="shared" si="4"/>
        <v>1.0804062632247144</v>
      </c>
      <c r="M12" s="37">
        <f>K12/'2019'!K12</f>
        <v>0.591657010428737</v>
      </c>
    </row>
    <row r="13" spans="1:13" ht="12.75">
      <c r="A13" s="12" t="s">
        <v>16</v>
      </c>
      <c r="B13" s="3">
        <v>13828</v>
      </c>
      <c r="C13" s="36">
        <f t="shared" si="0"/>
        <v>1.1836001027133443</v>
      </c>
      <c r="D13" s="37">
        <f>B13/'2019'!B13</f>
        <v>0.6479242807609409</v>
      </c>
      <c r="E13" s="3">
        <v>7485</v>
      </c>
      <c r="F13" s="36">
        <f t="shared" si="1"/>
        <v>1.2216419128447853</v>
      </c>
      <c r="G13" s="37">
        <f>E13/'2019'!E13</f>
        <v>0.8622278539338786</v>
      </c>
      <c r="H13" s="3">
        <f t="shared" si="2"/>
        <v>21313</v>
      </c>
      <c r="I13" s="36">
        <f t="shared" si="3"/>
        <v>1.196687254351488</v>
      </c>
      <c r="J13" s="37">
        <f>H13/'2019'!H13</f>
        <v>0.7098890850348066</v>
      </c>
      <c r="K13" s="3">
        <v>3143</v>
      </c>
      <c r="L13" s="36">
        <f t="shared" si="4"/>
        <v>1.2311006658832746</v>
      </c>
      <c r="M13" s="37">
        <f>K13/'2019'!K13</f>
        <v>0.6247266944941363</v>
      </c>
    </row>
    <row r="14" spans="1:13" ht="12.75">
      <c r="A14" s="12" t="s">
        <v>17</v>
      </c>
      <c r="B14" s="3">
        <v>13130</v>
      </c>
      <c r="C14" s="36">
        <f t="shared" si="0"/>
        <v>0.9495227075498988</v>
      </c>
      <c r="D14" s="37">
        <f>B14/'2019'!B14</f>
        <v>0.7608947612424664</v>
      </c>
      <c r="E14" s="3">
        <v>7374</v>
      </c>
      <c r="F14" s="36">
        <f t="shared" si="1"/>
        <v>0.9851703406813628</v>
      </c>
      <c r="G14" s="37">
        <f>E14/'2019'!E14</f>
        <v>0.8883267076255873</v>
      </c>
      <c r="H14" s="3">
        <f t="shared" si="2"/>
        <v>20504</v>
      </c>
      <c r="I14" s="36">
        <f t="shared" si="3"/>
        <v>0.9620419462300005</v>
      </c>
      <c r="J14" s="37">
        <f>H14/'2019'!H14</f>
        <v>0.8022850882341432</v>
      </c>
      <c r="K14" s="3">
        <v>3135</v>
      </c>
      <c r="L14" s="36">
        <f t="shared" si="4"/>
        <v>0.9974546611517658</v>
      </c>
      <c r="M14" s="37">
        <f>K14/'2019'!K14</f>
        <v>0.7536057692307693</v>
      </c>
    </row>
    <row r="15" spans="1:13" ht="12.75">
      <c r="A15" s="12" t="s">
        <v>18</v>
      </c>
      <c r="B15" s="3">
        <v>17869</v>
      </c>
      <c r="C15" s="36">
        <f t="shared" si="0"/>
        <v>1.360929169840061</v>
      </c>
      <c r="D15" s="37">
        <f>B15/'2019'!B15</f>
        <v>0.9233193820079574</v>
      </c>
      <c r="E15" s="3">
        <v>8978</v>
      </c>
      <c r="F15" s="36">
        <f t="shared" si="1"/>
        <v>1.2175210197992947</v>
      </c>
      <c r="G15" s="37">
        <f>E15/'2019'!E15</f>
        <v>1.1007846983815597</v>
      </c>
      <c r="H15" s="3">
        <f t="shared" si="2"/>
        <v>26847</v>
      </c>
      <c r="I15" s="36">
        <f t="shared" si="3"/>
        <v>1.309354272337105</v>
      </c>
      <c r="J15" s="37">
        <f>H15/'2019'!H15</f>
        <v>0.9759351484968556</v>
      </c>
      <c r="K15" s="3">
        <v>3801</v>
      </c>
      <c r="L15" s="36">
        <f t="shared" si="4"/>
        <v>1.2124401913875598</v>
      </c>
      <c r="M15" s="37">
        <f>K15/'2019'!K15</f>
        <v>0.8768166089965398</v>
      </c>
    </row>
    <row r="16" spans="1:13" ht="12.75">
      <c r="A16" s="12" t="s">
        <v>19</v>
      </c>
      <c r="B16" s="3">
        <v>19804</v>
      </c>
      <c r="C16" s="36">
        <f t="shared" si="0"/>
        <v>1.1082880967037887</v>
      </c>
      <c r="D16" s="37">
        <f>B16/'2019'!B16</f>
        <v>0.9760473139477576</v>
      </c>
      <c r="E16" s="3">
        <v>11387</v>
      </c>
      <c r="F16" s="36">
        <f t="shared" si="1"/>
        <v>1.2683225662731121</v>
      </c>
      <c r="G16" s="37">
        <f>E16/'2019'!E16</f>
        <v>1.1625319040326698</v>
      </c>
      <c r="H16" s="3">
        <f t="shared" si="2"/>
        <v>31191</v>
      </c>
      <c r="I16" s="36">
        <f t="shared" si="3"/>
        <v>1.161805788356241</v>
      </c>
      <c r="J16" s="37">
        <f>H16/'2019'!H16</f>
        <v>1.0367625062323418</v>
      </c>
      <c r="K16" s="3">
        <v>4898</v>
      </c>
      <c r="L16" s="36">
        <f t="shared" si="4"/>
        <v>1.2886082609839515</v>
      </c>
      <c r="M16" s="37">
        <f>K16/'2019'!K16</f>
        <v>0.9989802161941669</v>
      </c>
    </row>
    <row r="17" spans="1:13" ht="12.75">
      <c r="A17" s="12" t="s">
        <v>20</v>
      </c>
      <c r="B17" s="3">
        <v>18915</v>
      </c>
      <c r="C17" s="36">
        <f t="shared" si="0"/>
        <v>0.9551100787719653</v>
      </c>
      <c r="D17" s="37">
        <f>B17/'2019'!B17</f>
        <v>0.9632326730152263</v>
      </c>
      <c r="E17" s="3">
        <v>10330</v>
      </c>
      <c r="F17" s="36">
        <f t="shared" si="1"/>
        <v>0.9071748485114605</v>
      </c>
      <c r="G17" s="37">
        <f>E17/'2019'!E17</f>
        <v>1.1262538159616224</v>
      </c>
      <c r="H17" s="3">
        <f t="shared" si="2"/>
        <v>29245</v>
      </c>
      <c r="I17" s="36">
        <f t="shared" si="3"/>
        <v>0.9376102080728416</v>
      </c>
      <c r="J17" s="37">
        <f>H17/'2019'!H17</f>
        <v>1.0151341594640564</v>
      </c>
      <c r="K17" s="3">
        <v>4444</v>
      </c>
      <c r="L17" s="36">
        <f t="shared" si="4"/>
        <v>0.907309105757452</v>
      </c>
      <c r="M17" s="37">
        <f>K17/'2019'!K17</f>
        <v>0.9866785079928952</v>
      </c>
    </row>
    <row r="18" spans="1:13" ht="13.5" thickBot="1">
      <c r="A18" s="13" t="s">
        <v>21</v>
      </c>
      <c r="B18" s="7">
        <v>19768</v>
      </c>
      <c r="C18" s="43">
        <f t="shared" si="0"/>
        <v>1.045096484271742</v>
      </c>
      <c r="D18" s="39">
        <f>B18/'2019'!B18</f>
        <v>1.0758680744530316</v>
      </c>
      <c r="E18" s="7">
        <v>10395</v>
      </c>
      <c r="F18" s="43">
        <f t="shared" si="1"/>
        <v>1.0062923523717329</v>
      </c>
      <c r="G18" s="39">
        <f>E18/'2019'!E18</f>
        <v>1.1454545454545455</v>
      </c>
      <c r="H18" s="7">
        <f t="shared" si="2"/>
        <v>30163</v>
      </c>
      <c r="I18" s="43">
        <f t="shared" si="3"/>
        <v>1.0313899811933664</v>
      </c>
      <c r="J18" s="39">
        <f>H18/'2019'!H18</f>
        <v>1.0988742759299064</v>
      </c>
      <c r="K18" s="7">
        <v>4935</v>
      </c>
      <c r="L18" s="43">
        <f t="shared" si="4"/>
        <v>1.1104860486048604</v>
      </c>
      <c r="M18" s="39">
        <f>K18/'2019'!K18</f>
        <v>1.0779816513761469</v>
      </c>
    </row>
    <row r="19" spans="1:13" ht="13.5" thickTop="1">
      <c r="A19" s="16" t="s">
        <v>111</v>
      </c>
      <c r="B19" s="18">
        <f>SUM(B7:B18)</f>
        <v>197409</v>
      </c>
      <c r="C19" s="40" t="s">
        <v>29</v>
      </c>
      <c r="D19" s="41">
        <f>B19/'2019'!B19</f>
        <v>0.8429725598039132</v>
      </c>
      <c r="E19" s="18">
        <f>SUM(E7:E18)</f>
        <v>97967</v>
      </c>
      <c r="F19" s="40" t="s">
        <v>29</v>
      </c>
      <c r="G19" s="41">
        <f>E19/'2019'!E19</f>
        <v>0.9058102335558555</v>
      </c>
      <c r="H19" s="18">
        <f>SUM(H7:H18)</f>
        <v>295376</v>
      </c>
      <c r="I19" s="40" t="s">
        <v>29</v>
      </c>
      <c r="J19" s="41">
        <f>H19/'2019'!H19</f>
        <v>0.8628248270704805</v>
      </c>
      <c r="K19" s="18">
        <f>SUM(K7:K18)</f>
        <v>45517</v>
      </c>
      <c r="L19" s="40" t="s">
        <v>29</v>
      </c>
      <c r="M19" s="41">
        <f>K19/'2019'!K19</f>
        <v>0.8523942395925017</v>
      </c>
    </row>
    <row r="20" spans="1:13" ht="12.75">
      <c r="A20" s="17" t="s">
        <v>23</v>
      </c>
      <c r="B20" s="3">
        <f>SUM(B7:B12)</f>
        <v>94095</v>
      </c>
      <c r="C20" s="36" t="s">
        <v>29</v>
      </c>
      <c r="D20" s="37">
        <f>B20/'2019'!B20</f>
        <v>0.7978885779699821</v>
      </c>
      <c r="E20" s="3">
        <f>SUM(E7:E12)</f>
        <v>42018</v>
      </c>
      <c r="F20" s="36" t="s">
        <v>29</v>
      </c>
      <c r="G20" s="37">
        <f>E20/'2019'!E20</f>
        <v>0.7643249536144359</v>
      </c>
      <c r="H20" s="3">
        <f>SUM(H7:H12)</f>
        <v>136113</v>
      </c>
      <c r="I20" s="36" t="s">
        <v>29</v>
      </c>
      <c r="J20" s="37">
        <f>H20/'2019'!H20</f>
        <v>0.7872171841021607</v>
      </c>
      <c r="K20" s="3">
        <f>SUM(K7:K12)</f>
        <v>21161</v>
      </c>
      <c r="L20" s="36" t="s">
        <v>29</v>
      </c>
      <c r="M20" s="37">
        <f>K20/'2019'!K20</f>
        <v>0.8174057478368356</v>
      </c>
    </row>
    <row r="21" spans="1:13" ht="12.75">
      <c r="A21" s="12" t="s">
        <v>24</v>
      </c>
      <c r="B21" s="3">
        <f>SUM(B13:B18)</f>
        <v>103314</v>
      </c>
      <c r="C21" s="36" t="s">
        <v>29</v>
      </c>
      <c r="D21" s="37">
        <f>B21/'2019'!B21</f>
        <v>0.8887072910573581</v>
      </c>
      <c r="E21" s="3">
        <f>SUM(E13:E18)</f>
        <v>55949</v>
      </c>
      <c r="F21" s="36" t="s">
        <v>29</v>
      </c>
      <c r="G21" s="37">
        <f>E21/'2019'!E21</f>
        <v>1.0520684467845054</v>
      </c>
      <c r="H21" s="3">
        <f>SUM(H13:H18)</f>
        <v>159263</v>
      </c>
      <c r="I21" s="36" t="s">
        <v>29</v>
      </c>
      <c r="J21" s="37">
        <f>H21/'2019'!H21</f>
        <v>0.9399818216157515</v>
      </c>
      <c r="K21" s="3">
        <f>SUM(K13:K18)</f>
        <v>24356</v>
      </c>
      <c r="L21" s="36" t="s">
        <v>29</v>
      </c>
      <c r="M21" s="37">
        <f>K21/'2019'!K21</f>
        <v>0.8853185998327942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9" sqref="A19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108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106</v>
      </c>
      <c r="B4" s="24">
        <v>241206</v>
      </c>
      <c r="C4" s="27" t="s">
        <v>29</v>
      </c>
      <c r="D4" s="27">
        <v>0.9777934523519969</v>
      </c>
      <c r="E4" s="24">
        <v>139718</v>
      </c>
      <c r="F4" s="27" t="s">
        <v>29</v>
      </c>
      <c r="G4" s="27">
        <v>0.9278532626741576</v>
      </c>
      <c r="H4" s="24">
        <v>380924</v>
      </c>
      <c r="I4" s="27" t="s">
        <v>29</v>
      </c>
      <c r="J4" s="27">
        <v>0.9588638343074917</v>
      </c>
      <c r="K4" s="24">
        <v>51983</v>
      </c>
      <c r="L4" s="27" t="s">
        <v>29</v>
      </c>
      <c r="M4" s="27">
        <v>0.9943951335220751</v>
      </c>
    </row>
    <row r="5" spans="1:13" ht="12.75">
      <c r="A5" s="29" t="s">
        <v>23</v>
      </c>
      <c r="B5" s="24">
        <v>120315</v>
      </c>
      <c r="C5" s="27" t="s">
        <v>29</v>
      </c>
      <c r="D5" s="27">
        <v>0.990222463642873</v>
      </c>
      <c r="E5" s="24">
        <v>71392</v>
      </c>
      <c r="F5" s="27" t="s">
        <v>29</v>
      </c>
      <c r="G5" s="27">
        <v>0.9606415759516665</v>
      </c>
      <c r="H5" s="24">
        <v>191707</v>
      </c>
      <c r="I5" s="27" t="s">
        <v>29</v>
      </c>
      <c r="J5" s="27">
        <v>0.9789960167500766</v>
      </c>
      <c r="K5" s="24">
        <v>25941</v>
      </c>
      <c r="L5" s="27" t="s">
        <v>29</v>
      </c>
      <c r="M5" s="27">
        <v>0.9986910490856593</v>
      </c>
    </row>
    <row r="6" spans="1:13" ht="13.5" thickBot="1">
      <c r="A6" s="6" t="s">
        <v>24</v>
      </c>
      <c r="B6" s="30">
        <v>120891</v>
      </c>
      <c r="C6" s="31" t="s">
        <v>29</v>
      </c>
      <c r="D6" s="31">
        <v>0.9657296235051646</v>
      </c>
      <c r="E6" s="30">
        <v>68326</v>
      </c>
      <c r="F6" s="31" t="s">
        <v>29</v>
      </c>
      <c r="G6" s="31">
        <v>0.895902445420573</v>
      </c>
      <c r="H6" s="30">
        <v>189217</v>
      </c>
      <c r="I6" s="31" t="s">
        <v>29</v>
      </c>
      <c r="J6" s="31">
        <v>0.9392939050663701</v>
      </c>
      <c r="K6" s="30">
        <v>26042</v>
      </c>
      <c r="L6" s="31" t="s">
        <v>29</v>
      </c>
      <c r="M6" s="31">
        <v>0.9901524656857154</v>
      </c>
    </row>
    <row r="7" spans="1:13" ht="13.5" thickTop="1">
      <c r="A7" s="9" t="s">
        <v>87</v>
      </c>
      <c r="B7" s="10">
        <v>19376</v>
      </c>
      <c r="C7" s="34">
        <f>B7/'2018'!B18</f>
        <v>1.001395420951987</v>
      </c>
      <c r="D7" s="35">
        <f>B7/'2018'!B7</f>
        <v>0.9820080077036136</v>
      </c>
      <c r="E7" s="10">
        <v>8028</v>
      </c>
      <c r="F7" s="34">
        <f>E7/'2018'!E18</f>
        <v>0.8022384330968322</v>
      </c>
      <c r="G7" s="35">
        <f>E7/'2018'!E7</f>
        <v>0.6549726686791222</v>
      </c>
      <c r="H7" s="10">
        <f>B7+E7</f>
        <v>27404</v>
      </c>
      <c r="I7" s="34">
        <f>H7/'2018'!H18</f>
        <v>0.9335059272380434</v>
      </c>
      <c r="J7" s="35">
        <f>H7/'2018'!H7</f>
        <v>0.8566962610979117</v>
      </c>
      <c r="K7" s="10">
        <v>3957</v>
      </c>
      <c r="L7" s="34">
        <f>K7/'2018'!K18</f>
        <v>0.9234539089848308</v>
      </c>
      <c r="M7" s="35">
        <f>K7/'2018'!K7</f>
        <v>0.9264809178178413</v>
      </c>
    </row>
    <row r="8" spans="1:13" ht="12.75">
      <c r="A8" s="12" t="s">
        <v>11</v>
      </c>
      <c r="B8" s="3">
        <v>19834</v>
      </c>
      <c r="C8" s="36">
        <f aca="true" t="shared" si="0" ref="C8:C18">B8/B7</f>
        <v>1.023637489677952</v>
      </c>
      <c r="D8" s="37">
        <f>B8/'2018'!B8</f>
        <v>0.9667576525638526</v>
      </c>
      <c r="E8" s="3">
        <v>9636</v>
      </c>
      <c r="F8" s="36">
        <f aca="true" t="shared" si="1" ref="F8:F18">E8/E7</f>
        <v>1.2002989536621824</v>
      </c>
      <c r="G8" s="37">
        <f>E8/'2018'!E8</f>
        <v>0.9471201100845292</v>
      </c>
      <c r="H8" s="3">
        <f aca="true" t="shared" si="2" ref="H8:H21">B8+E8</f>
        <v>29470</v>
      </c>
      <c r="I8" s="36">
        <f aca="true" t="shared" si="3" ref="I8:I18">H8/H7</f>
        <v>1.0753904539483288</v>
      </c>
      <c r="J8" s="37">
        <f>H8/'2018'!H8</f>
        <v>0.9602476376669925</v>
      </c>
      <c r="K8" s="3">
        <v>4436</v>
      </c>
      <c r="L8" s="36">
        <f aca="true" t="shared" si="4" ref="L8:L18">K8/K7</f>
        <v>1.1210513014910286</v>
      </c>
      <c r="M8" s="37">
        <f>K8/'2018'!K8</f>
        <v>1.0872549019607842</v>
      </c>
    </row>
    <row r="9" spans="1:13" ht="12.75">
      <c r="A9" s="12" t="s">
        <v>12</v>
      </c>
      <c r="B9" s="3">
        <v>19566</v>
      </c>
      <c r="C9" s="36">
        <f t="shared" si="0"/>
        <v>0.9864878491479278</v>
      </c>
      <c r="D9" s="37">
        <f>B9/'2018'!B9</f>
        <v>0.9019915176101788</v>
      </c>
      <c r="E9" s="3">
        <v>9530</v>
      </c>
      <c r="F9" s="36">
        <f t="shared" si="1"/>
        <v>0.9889995848899958</v>
      </c>
      <c r="G9" s="37">
        <f>E9/'2018'!E9</f>
        <v>0.6818832283915284</v>
      </c>
      <c r="H9" s="3">
        <f t="shared" si="2"/>
        <v>29096</v>
      </c>
      <c r="I9" s="36">
        <f t="shared" si="3"/>
        <v>0.9873091279267051</v>
      </c>
      <c r="J9" s="37">
        <f>H9/'2018'!H9</f>
        <v>0.8157452057866995</v>
      </c>
      <c r="K9" s="3">
        <v>4314</v>
      </c>
      <c r="L9" s="36">
        <f t="shared" si="4"/>
        <v>0.972497745716862</v>
      </c>
      <c r="M9" s="37">
        <f>K9/'2018'!K9</f>
        <v>0.8579952267303103</v>
      </c>
    </row>
    <row r="10" spans="1:13" ht="12.75">
      <c r="A10" s="12" t="s">
        <v>13</v>
      </c>
      <c r="B10" s="3">
        <v>20599</v>
      </c>
      <c r="C10" s="36">
        <f t="shared" si="0"/>
        <v>1.0527956659511397</v>
      </c>
      <c r="D10" s="37">
        <f>B10/'2018'!B10</f>
        <v>1.0847859286955606</v>
      </c>
      <c r="E10" s="3">
        <v>9511</v>
      </c>
      <c r="F10" s="36">
        <f t="shared" si="1"/>
        <v>0.99800629590766</v>
      </c>
      <c r="G10" s="37">
        <f>E10/'2018'!E10</f>
        <v>0.8832652303120356</v>
      </c>
      <c r="H10" s="3">
        <f t="shared" si="2"/>
        <v>30110</v>
      </c>
      <c r="I10" s="36">
        <f t="shared" si="3"/>
        <v>1.034850151223536</v>
      </c>
      <c r="J10" s="37">
        <f>H10/'2018'!H10</f>
        <v>1.011862754982021</v>
      </c>
      <c r="K10" s="3">
        <v>4859</v>
      </c>
      <c r="L10" s="36">
        <f t="shared" si="4"/>
        <v>1.1263328697264718</v>
      </c>
      <c r="M10" s="37">
        <f>K10/'2018'!K10</f>
        <v>1.1643901270069494</v>
      </c>
    </row>
    <row r="11" spans="1:13" ht="12.75">
      <c r="A11" s="12" t="s">
        <v>14</v>
      </c>
      <c r="B11" s="3">
        <v>18981</v>
      </c>
      <c r="C11" s="36">
        <f t="shared" si="0"/>
        <v>0.9214524976940628</v>
      </c>
      <c r="D11" s="37">
        <f>B11/'2018'!B11</f>
        <v>1.0045514686424981</v>
      </c>
      <c r="E11" s="3">
        <v>8669</v>
      </c>
      <c r="F11" s="36">
        <f t="shared" si="1"/>
        <v>0.9114709283986963</v>
      </c>
      <c r="G11" s="37">
        <f>E11/'2018'!E11</f>
        <v>0.716920277869666</v>
      </c>
      <c r="H11" s="3">
        <f t="shared" si="2"/>
        <v>27650</v>
      </c>
      <c r="I11" s="36">
        <f t="shared" si="3"/>
        <v>0.9182995682497509</v>
      </c>
      <c r="J11" s="37">
        <f>H11/'2018'!H11</f>
        <v>0.8923096782521702</v>
      </c>
      <c r="K11" s="3">
        <v>4007</v>
      </c>
      <c r="L11" s="36">
        <f t="shared" si="4"/>
        <v>0.8246552788639637</v>
      </c>
      <c r="M11" s="37">
        <f>K11/'2018'!K11</f>
        <v>0.960450623202301</v>
      </c>
    </row>
    <row r="12" spans="1:13" ht="12.75">
      <c r="A12" s="12" t="s">
        <v>15</v>
      </c>
      <c r="B12" s="3">
        <v>19574</v>
      </c>
      <c r="C12" s="36">
        <f t="shared" si="0"/>
        <v>1.0312417680838732</v>
      </c>
      <c r="D12" s="37">
        <f>B12/'2018'!B12</f>
        <v>0.9552020300605114</v>
      </c>
      <c r="E12" s="3">
        <v>9600</v>
      </c>
      <c r="F12" s="36">
        <f t="shared" si="1"/>
        <v>1.107394163109932</v>
      </c>
      <c r="G12" s="37">
        <f>E12/'2018'!E12</f>
        <v>0.7917525773195876</v>
      </c>
      <c r="H12" s="3">
        <f t="shared" si="2"/>
        <v>29174</v>
      </c>
      <c r="I12" s="36">
        <f t="shared" si="3"/>
        <v>1.055117540687161</v>
      </c>
      <c r="J12" s="37">
        <f>H12/'2018'!H12</f>
        <v>0.8944415488855505</v>
      </c>
      <c r="K12" s="3">
        <v>4315</v>
      </c>
      <c r="L12" s="36">
        <f t="shared" si="4"/>
        <v>1.076865485400549</v>
      </c>
      <c r="M12" s="37">
        <f>K12/'2018'!K12</f>
        <v>1.0232392696229546</v>
      </c>
    </row>
    <row r="13" spans="1:13" ht="12.75">
      <c r="A13" s="12" t="s">
        <v>16</v>
      </c>
      <c r="B13" s="3">
        <v>21342</v>
      </c>
      <c r="C13" s="36">
        <f t="shared" si="0"/>
        <v>1.09032389904976</v>
      </c>
      <c r="D13" s="37">
        <f>B13/'2018'!B13</f>
        <v>1.0548635824436536</v>
      </c>
      <c r="E13" s="3">
        <v>8681</v>
      </c>
      <c r="F13" s="36">
        <f t="shared" si="1"/>
        <v>0.9042708333333334</v>
      </c>
      <c r="G13" s="37">
        <f>E13/'2018'!E13</f>
        <v>0.6860281333965544</v>
      </c>
      <c r="H13" s="3">
        <f t="shared" si="2"/>
        <v>30023</v>
      </c>
      <c r="I13" s="36">
        <f t="shared" si="3"/>
        <v>1.0291012545417153</v>
      </c>
      <c r="J13" s="37">
        <f>H13/'2018'!H13</f>
        <v>0.9129416773094934</v>
      </c>
      <c r="K13" s="3">
        <v>5031</v>
      </c>
      <c r="L13" s="36">
        <f t="shared" si="4"/>
        <v>1.1659327925840093</v>
      </c>
      <c r="M13" s="37">
        <f>K13/'2018'!K13</f>
        <v>1.1242458100558659</v>
      </c>
    </row>
    <row r="14" spans="1:13" ht="12.75">
      <c r="A14" s="12" t="s">
        <v>17</v>
      </c>
      <c r="B14" s="3">
        <v>17256</v>
      </c>
      <c r="C14" s="36">
        <f t="shared" si="0"/>
        <v>0.808546527973011</v>
      </c>
      <c r="D14" s="37">
        <f>B14/'2018'!B14</f>
        <v>0.9299417978012503</v>
      </c>
      <c r="E14" s="3">
        <v>8301</v>
      </c>
      <c r="F14" s="36">
        <f t="shared" si="1"/>
        <v>0.9562262412164497</v>
      </c>
      <c r="G14" s="37">
        <f>E14/'2018'!E14</f>
        <v>0.7021654542378616</v>
      </c>
      <c r="H14" s="3">
        <f t="shared" si="2"/>
        <v>25557</v>
      </c>
      <c r="I14" s="36">
        <f t="shared" si="3"/>
        <v>0.8512473770109583</v>
      </c>
      <c r="J14" s="37">
        <f>H14/'2018'!H14</f>
        <v>0.8412996247284219</v>
      </c>
      <c r="K14" s="3">
        <v>4160</v>
      </c>
      <c r="L14" s="36">
        <f t="shared" si="4"/>
        <v>0.8268733850129198</v>
      </c>
      <c r="M14" s="37">
        <f>K14/'2018'!K14</f>
        <v>1.0099538722991017</v>
      </c>
    </row>
    <row r="15" spans="1:13" ht="12.75">
      <c r="A15" s="12" t="s">
        <v>18</v>
      </c>
      <c r="B15" s="3">
        <v>19353</v>
      </c>
      <c r="C15" s="36">
        <f t="shared" si="0"/>
        <v>1.1215229485396383</v>
      </c>
      <c r="D15" s="37">
        <f>B15/'2018'!B15</f>
        <v>0.9467273260933372</v>
      </c>
      <c r="E15" s="3">
        <v>8156</v>
      </c>
      <c r="F15" s="36">
        <f t="shared" si="1"/>
        <v>0.9825322250331285</v>
      </c>
      <c r="G15" s="37">
        <f>E15/'2018'!E15</f>
        <v>0.6615833874107723</v>
      </c>
      <c r="H15" s="3">
        <f t="shared" si="2"/>
        <v>27509</v>
      </c>
      <c r="I15" s="36">
        <f t="shared" si="3"/>
        <v>1.0763782916617757</v>
      </c>
      <c r="J15" s="37">
        <f>H15/'2018'!H15</f>
        <v>0.8394568202624352</v>
      </c>
      <c r="K15" s="3">
        <v>4335</v>
      </c>
      <c r="L15" s="36">
        <f t="shared" si="4"/>
        <v>1.0420673076923077</v>
      </c>
      <c r="M15" s="37">
        <f>K15/'2018'!K15</f>
        <v>1.023371104815864</v>
      </c>
    </row>
    <row r="16" spans="1:13" ht="12.75">
      <c r="A16" s="12" t="s">
        <v>19</v>
      </c>
      <c r="B16" s="3">
        <v>20290</v>
      </c>
      <c r="C16" s="36">
        <f t="shared" si="0"/>
        <v>1.0484162662119567</v>
      </c>
      <c r="D16" s="37">
        <f>B16/'2018'!B16</f>
        <v>0.9647662973705482</v>
      </c>
      <c r="E16" s="3">
        <v>9795</v>
      </c>
      <c r="F16" s="36">
        <f t="shared" si="1"/>
        <v>1.2009563511525259</v>
      </c>
      <c r="G16" s="37">
        <f>E16/'2018'!E16</f>
        <v>0.8805285868392665</v>
      </c>
      <c r="H16" s="3">
        <v>30085</v>
      </c>
      <c r="I16" s="36">
        <f t="shared" si="3"/>
        <v>1.093642080773565</v>
      </c>
      <c r="J16" s="37">
        <f>H16/'2018'!H16</f>
        <v>0.9356243197014461</v>
      </c>
      <c r="K16" s="3">
        <v>4903</v>
      </c>
      <c r="L16" s="36">
        <f t="shared" si="4"/>
        <v>1.1310265282583623</v>
      </c>
      <c r="M16" s="37">
        <f>K16/'2018'!K16</f>
        <v>1.1003141831238779</v>
      </c>
    </row>
    <row r="17" spans="1:13" ht="12.75">
      <c r="A17" s="12" t="s">
        <v>20</v>
      </c>
      <c r="B17" s="3">
        <v>19637</v>
      </c>
      <c r="C17" s="36">
        <f t="shared" si="0"/>
        <v>0.9678166584524396</v>
      </c>
      <c r="D17" s="37">
        <f>B17/'2018'!B17</f>
        <v>0.9227479911658286</v>
      </c>
      <c r="E17" s="3">
        <v>9172</v>
      </c>
      <c r="F17" s="36">
        <f t="shared" si="1"/>
        <v>0.9363961204696274</v>
      </c>
      <c r="G17" s="37">
        <f>E17/'2018'!E17</f>
        <v>0.8826869406216918</v>
      </c>
      <c r="H17" s="3">
        <f t="shared" si="2"/>
        <v>28809</v>
      </c>
      <c r="I17" s="36">
        <f t="shared" si="3"/>
        <v>0.9575868372943327</v>
      </c>
      <c r="J17" s="37">
        <f>H17/'2018'!H17</f>
        <v>0.9096046981561</v>
      </c>
      <c r="K17" s="3">
        <v>4504</v>
      </c>
      <c r="L17" s="36">
        <f t="shared" si="4"/>
        <v>0.9186212522945135</v>
      </c>
      <c r="M17" s="37">
        <f>K17/'2018'!K17</f>
        <v>1.007380899127712</v>
      </c>
    </row>
    <row r="18" spans="1:13" ht="13.5" thickBot="1">
      <c r="A18" s="13" t="s">
        <v>21</v>
      </c>
      <c r="B18" s="7">
        <v>18374</v>
      </c>
      <c r="C18" s="43">
        <f t="shared" si="0"/>
        <v>0.9356826399144472</v>
      </c>
      <c r="D18" s="39">
        <f>B18/'2018'!B18</f>
        <v>0.9496097989560184</v>
      </c>
      <c r="E18" s="7">
        <v>9075</v>
      </c>
      <c r="F18" s="43">
        <f t="shared" si="1"/>
        <v>0.989424334932403</v>
      </c>
      <c r="G18" s="39">
        <f>E18/'2018'!E18</f>
        <v>0.9068651943639452</v>
      </c>
      <c r="H18" s="7">
        <f t="shared" si="2"/>
        <v>27449</v>
      </c>
      <c r="I18" s="43">
        <f t="shared" si="3"/>
        <v>0.9527925301121177</v>
      </c>
      <c r="J18" s="39">
        <f>H18/'2018'!H18</f>
        <v>0.9350388336285598</v>
      </c>
      <c r="K18" s="7">
        <v>4578</v>
      </c>
      <c r="L18" s="43">
        <f t="shared" si="4"/>
        <v>1.016429840142096</v>
      </c>
      <c r="M18" s="39">
        <f>K18/'2018'!K18</f>
        <v>1.0683780630105018</v>
      </c>
    </row>
    <row r="19" spans="1:13" ht="13.5" thickTop="1">
      <c r="A19" s="16" t="s">
        <v>107</v>
      </c>
      <c r="B19" s="18">
        <f>SUM(B7:B18)</f>
        <v>234182</v>
      </c>
      <c r="C19" s="40" t="s">
        <v>29</v>
      </c>
      <c r="D19" s="41">
        <f>B19/'2018'!B19</f>
        <v>0.9708796630266245</v>
      </c>
      <c r="E19" s="18">
        <f>SUM(E7:E18)</f>
        <v>108154</v>
      </c>
      <c r="F19" s="40" t="s">
        <v>29</v>
      </c>
      <c r="G19" s="41">
        <f>E19/'2018'!E19</f>
        <v>0.7740878054366653</v>
      </c>
      <c r="H19" s="18">
        <f t="shared" si="2"/>
        <v>342336</v>
      </c>
      <c r="I19" s="40" t="s">
        <v>29</v>
      </c>
      <c r="J19" s="41">
        <f>H19/'2018'!H19</f>
        <v>0.8986989530720039</v>
      </c>
      <c r="K19" s="18">
        <f>SUM(K7:K18)</f>
        <v>53399</v>
      </c>
      <c r="L19" s="40" t="s">
        <v>29</v>
      </c>
      <c r="M19" s="41">
        <f>K19/'2018'!K19</f>
        <v>1.027239674508974</v>
      </c>
    </row>
    <row r="20" spans="1:13" ht="12.75">
      <c r="A20" s="17" t="s">
        <v>23</v>
      </c>
      <c r="B20" s="3">
        <f>SUM(B7:B12)</f>
        <v>117930</v>
      </c>
      <c r="C20" s="36" t="s">
        <v>29</v>
      </c>
      <c r="D20" s="37">
        <f>B20/'2018'!B20</f>
        <v>0.9801770352823838</v>
      </c>
      <c r="E20" s="3">
        <f>SUM(E7:E12)</f>
        <v>54974</v>
      </c>
      <c r="F20" s="36" t="s">
        <v>29</v>
      </c>
      <c r="G20" s="37">
        <f>E20/'2018'!E20</f>
        <v>0.7700302554908113</v>
      </c>
      <c r="H20" s="3">
        <f t="shared" si="2"/>
        <v>172904</v>
      </c>
      <c r="I20" s="36" t="s">
        <v>29</v>
      </c>
      <c r="J20" s="37">
        <f>H20/'2018'!H20</f>
        <v>0.9019180311621381</v>
      </c>
      <c r="K20" s="3">
        <f>SUM(K7:K12)</f>
        <v>25888</v>
      </c>
      <c r="L20" s="36" t="s">
        <v>29</v>
      </c>
      <c r="M20" s="37">
        <f>K20/'2018'!K20</f>
        <v>0.9979569022011487</v>
      </c>
    </row>
    <row r="21" spans="1:13" ht="12.75">
      <c r="A21" s="12" t="s">
        <v>24</v>
      </c>
      <c r="B21" s="3">
        <f>SUM(B13:B18)</f>
        <v>116252</v>
      </c>
      <c r="C21" s="36" t="s">
        <v>29</v>
      </c>
      <c r="D21" s="37">
        <f>B21/'2018'!B21</f>
        <v>0.9616265892415482</v>
      </c>
      <c r="E21" s="3">
        <f>SUM(E13:E18)</f>
        <v>53180</v>
      </c>
      <c r="F21" s="36" t="s">
        <v>29</v>
      </c>
      <c r="G21" s="37">
        <f>E21/'2018'!E21</f>
        <v>0.7783274302608085</v>
      </c>
      <c r="H21" s="3">
        <f t="shared" si="2"/>
        <v>169432</v>
      </c>
      <c r="I21" s="36" t="s">
        <v>29</v>
      </c>
      <c r="J21" s="37">
        <f>H21/'2018'!H21</f>
        <v>0.8954375135426521</v>
      </c>
      <c r="K21" s="3">
        <f>SUM(K13:K18)</f>
        <v>27511</v>
      </c>
      <c r="L21" s="36" t="s">
        <v>29</v>
      </c>
      <c r="M21" s="37">
        <f>K21/'2018'!K21</f>
        <v>1.056408877966362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104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102</v>
      </c>
      <c r="B4" s="24">
        <v>246684</v>
      </c>
      <c r="C4" s="27" t="s">
        <v>29</v>
      </c>
      <c r="D4" s="27">
        <v>1.0889010523342044</v>
      </c>
      <c r="E4" s="24">
        <v>150582</v>
      </c>
      <c r="F4" s="27" t="s">
        <v>29</v>
      </c>
      <c r="G4" s="27">
        <v>1.0320338843654906</v>
      </c>
      <c r="H4" s="24">
        <v>397266</v>
      </c>
      <c r="I4" s="27" t="s">
        <v>29</v>
      </c>
      <c r="J4" s="27">
        <v>1.0751389708310104</v>
      </c>
      <c r="K4" s="24">
        <v>52276</v>
      </c>
      <c r="L4" s="27" t="s">
        <v>29</v>
      </c>
      <c r="M4" s="27">
        <v>1.1175577741197598</v>
      </c>
    </row>
    <row r="5" spans="1:13" ht="12.75">
      <c r="A5" s="29" t="s">
        <v>23</v>
      </c>
      <c r="B5" s="24">
        <v>121503</v>
      </c>
      <c r="C5" s="27" t="s">
        <v>29</v>
      </c>
      <c r="D5" s="27">
        <v>1.0967855498686598</v>
      </c>
      <c r="E5" s="24">
        <v>74317</v>
      </c>
      <c r="F5" s="27" t="s">
        <v>29</v>
      </c>
      <c r="G5" s="27">
        <v>1.0781830315691736</v>
      </c>
      <c r="H5" s="24">
        <v>195820</v>
      </c>
      <c r="I5" s="27" t="s">
        <v>29</v>
      </c>
      <c r="J5" s="27">
        <v>1.108149556615679</v>
      </c>
      <c r="K5" s="24">
        <v>25975</v>
      </c>
      <c r="L5" s="27" t="s">
        <v>29</v>
      </c>
      <c r="M5" s="27">
        <v>1.1391045037933605</v>
      </c>
    </row>
    <row r="6" spans="1:13" ht="13.5" thickBot="1">
      <c r="A6" s="6" t="s">
        <v>24</v>
      </c>
      <c r="B6" s="30">
        <v>125181</v>
      </c>
      <c r="C6" s="31" t="s">
        <v>29</v>
      </c>
      <c r="D6" s="31">
        <v>1.081355873638382</v>
      </c>
      <c r="E6" s="30">
        <v>76265</v>
      </c>
      <c r="F6" s="31" t="s">
        <v>29</v>
      </c>
      <c r="G6" s="31">
        <v>0.9907118732138218</v>
      </c>
      <c r="H6" s="30">
        <v>201446</v>
      </c>
      <c r="I6" s="31" t="s">
        <v>29</v>
      </c>
      <c r="J6" s="31">
        <v>1.0448823349395466</v>
      </c>
      <c r="K6" s="30">
        <v>26301</v>
      </c>
      <c r="L6" s="31" t="s">
        <v>29</v>
      </c>
      <c r="M6" s="31">
        <v>1.0970634854425627</v>
      </c>
    </row>
    <row r="7" spans="1:13" ht="13.5" thickTop="1">
      <c r="A7" s="9" t="s">
        <v>87</v>
      </c>
      <c r="B7" s="10">
        <v>19731</v>
      </c>
      <c r="C7" s="34">
        <f>B7/'2017'!B18</f>
        <v>0.9558666795853115</v>
      </c>
      <c r="D7" s="35">
        <f>B7/'2017'!B7</f>
        <v>0.9995440729483283</v>
      </c>
      <c r="E7" s="10">
        <v>12257</v>
      </c>
      <c r="F7" s="34">
        <f>E7/'2017'!E18</f>
        <v>1.0158296038455163</v>
      </c>
      <c r="G7" s="35">
        <f>E7/'2017'!E7</f>
        <v>0.967403314917127</v>
      </c>
      <c r="H7" s="10">
        <f>+B7+E7</f>
        <v>31988</v>
      </c>
      <c r="I7" s="34">
        <f>H7/'2017'!H18</f>
        <v>0.9779870368105662</v>
      </c>
      <c r="J7" s="35">
        <f>H7/'2017'!H7</f>
        <v>0.9869793273680962</v>
      </c>
      <c r="K7" s="10">
        <v>4271</v>
      </c>
      <c r="L7" s="34">
        <f>K7/'2017'!K18</f>
        <v>0.9349824868651488</v>
      </c>
      <c r="M7" s="35">
        <f>K7/'2017'!K7</f>
        <v>0.9965002333177788</v>
      </c>
    </row>
    <row r="8" spans="1:13" ht="12.75">
      <c r="A8" s="12" t="s">
        <v>11</v>
      </c>
      <c r="B8" s="3">
        <v>20516</v>
      </c>
      <c r="C8" s="36">
        <f aca="true" t="shared" si="0" ref="C8:C18">B8/B7</f>
        <v>1.0397851097258122</v>
      </c>
      <c r="D8" s="37">
        <f>B8/'2017'!B8</f>
        <v>0.9484536082474226</v>
      </c>
      <c r="E8" s="3">
        <v>10174</v>
      </c>
      <c r="F8" s="36">
        <f aca="true" t="shared" si="1" ref="F8:F18">E8/E7</f>
        <v>0.8300562943624051</v>
      </c>
      <c r="G8" s="37">
        <f>E8/'2017'!E8</f>
        <v>0.8167295496507988</v>
      </c>
      <c r="H8" s="3">
        <f aca="true" t="shared" si="2" ref="H8:H17">+B8+E8</f>
        <v>30690</v>
      </c>
      <c r="I8" s="36">
        <f aca="true" t="shared" si="3" ref="I8:I18">H8/H7</f>
        <v>0.9594222833562586</v>
      </c>
      <c r="J8" s="37">
        <f>H8/'2017'!H8</f>
        <v>0.9003168270359071</v>
      </c>
      <c r="K8" s="3">
        <v>4080</v>
      </c>
      <c r="L8" s="36">
        <f aca="true" t="shared" si="4" ref="L8:L18">K8/K7</f>
        <v>0.9552797939592601</v>
      </c>
      <c r="M8" s="37">
        <f>K8/'2017'!K8</f>
        <v>0.8947368421052632</v>
      </c>
    </row>
    <row r="9" spans="1:13" ht="12.75">
      <c r="A9" s="12" t="s">
        <v>12</v>
      </c>
      <c r="B9" s="3">
        <v>21692</v>
      </c>
      <c r="C9" s="36">
        <f t="shared" si="0"/>
        <v>1.0573211152271398</v>
      </c>
      <c r="D9" s="37">
        <f>B9/'2017'!B9</f>
        <v>0.9911811743203107</v>
      </c>
      <c r="E9" s="3">
        <v>13976</v>
      </c>
      <c r="F9" s="36">
        <f t="shared" si="1"/>
        <v>1.3736976607037548</v>
      </c>
      <c r="G9" s="37">
        <f>E9/'2017'!E9</f>
        <v>0.9951580746226146</v>
      </c>
      <c r="H9" s="3">
        <f t="shared" si="2"/>
        <v>35668</v>
      </c>
      <c r="I9" s="36">
        <f t="shared" si="3"/>
        <v>1.1622026718800913</v>
      </c>
      <c r="J9" s="37">
        <f>H9/'2017'!H9</f>
        <v>0.9927356731331236</v>
      </c>
      <c r="K9" s="3">
        <v>5028</v>
      </c>
      <c r="L9" s="36">
        <f t="shared" si="4"/>
        <v>1.2323529411764707</v>
      </c>
      <c r="M9" s="37">
        <f>K9/'2017'!K9</f>
        <v>1.0422885572139304</v>
      </c>
    </row>
    <row r="10" spans="1:13" ht="12.75">
      <c r="A10" s="12" t="s">
        <v>13</v>
      </c>
      <c r="B10" s="3">
        <v>18989</v>
      </c>
      <c r="C10" s="36">
        <f t="shared" si="0"/>
        <v>0.8753918495297806</v>
      </c>
      <c r="D10" s="37">
        <f>B10/'2017'!B10</f>
        <v>0.9935122691361901</v>
      </c>
      <c r="E10" s="3">
        <v>10768</v>
      </c>
      <c r="F10" s="36">
        <f t="shared" si="1"/>
        <v>0.7704636519748139</v>
      </c>
      <c r="G10" s="37">
        <f>E10/'2017'!E10</f>
        <v>0.9339115351257589</v>
      </c>
      <c r="H10" s="3">
        <f t="shared" si="2"/>
        <v>29757</v>
      </c>
      <c r="I10" s="36">
        <f t="shared" si="3"/>
        <v>0.8342772232813727</v>
      </c>
      <c r="J10" s="37">
        <f>H10/'2017'!H10</f>
        <v>0.9710863818816695</v>
      </c>
      <c r="K10" s="3">
        <v>4173</v>
      </c>
      <c r="L10" s="36">
        <f t="shared" si="4"/>
        <v>0.8299522673031027</v>
      </c>
      <c r="M10" s="37">
        <f>K10/'2017'!K10</f>
        <v>1.0824902723735408</v>
      </c>
    </row>
    <row r="11" spans="1:13" ht="12.75">
      <c r="A11" s="12" t="s">
        <v>14</v>
      </c>
      <c r="B11" s="3">
        <v>18895</v>
      </c>
      <c r="C11" s="36">
        <f t="shared" si="0"/>
        <v>0.9950497656537995</v>
      </c>
      <c r="D11" s="37">
        <f>B11/'2017'!B11</f>
        <v>1.0236199144048974</v>
      </c>
      <c r="E11" s="3">
        <v>12092</v>
      </c>
      <c r="F11" s="36">
        <f t="shared" si="1"/>
        <v>1.1229569093610698</v>
      </c>
      <c r="G11" s="37">
        <f>E11/'2017'!E11</f>
        <v>1.1063129002744738</v>
      </c>
      <c r="H11" s="3">
        <f t="shared" si="2"/>
        <v>30987</v>
      </c>
      <c r="I11" s="36">
        <f t="shared" si="3"/>
        <v>1.0413348119770138</v>
      </c>
      <c r="J11" s="37">
        <f>H11/'2017'!H11</f>
        <v>1.0543740855422097</v>
      </c>
      <c r="K11" s="3">
        <v>4172</v>
      </c>
      <c r="L11" s="36">
        <f t="shared" si="4"/>
        <v>0.9997603642463455</v>
      </c>
      <c r="M11" s="37">
        <f>K11/'2017'!K11</f>
        <v>1.047977895001256</v>
      </c>
    </row>
    <row r="12" spans="1:13" ht="12.75">
      <c r="A12" s="12" t="s">
        <v>15</v>
      </c>
      <c r="B12" s="3">
        <v>20492</v>
      </c>
      <c r="C12" s="36">
        <f t="shared" si="0"/>
        <v>1.0845197142101084</v>
      </c>
      <c r="D12" s="37">
        <f>B12/'2017'!B12</f>
        <v>0.9911487303506651</v>
      </c>
      <c r="E12" s="3">
        <v>12125</v>
      </c>
      <c r="F12" s="36">
        <f t="shared" si="1"/>
        <v>1.0027290770757527</v>
      </c>
      <c r="G12" s="37">
        <f>E12/'2017'!E12</f>
        <v>0.9557780230174996</v>
      </c>
      <c r="H12" s="3">
        <v>32617</v>
      </c>
      <c r="I12" s="36">
        <f t="shared" si="3"/>
        <v>1.052602704359893</v>
      </c>
      <c r="J12" s="37">
        <f>H12/'2017'!H12</f>
        <v>0.9776985102365037</v>
      </c>
      <c r="K12" s="3">
        <v>4217</v>
      </c>
      <c r="L12" s="36">
        <f t="shared" si="4"/>
        <v>1.0107861936720997</v>
      </c>
      <c r="M12" s="37">
        <f>K12/'2017'!K12</f>
        <v>0.9436115462072052</v>
      </c>
    </row>
    <row r="13" spans="1:13" ht="12.75">
      <c r="A13" s="12" t="s">
        <v>16</v>
      </c>
      <c r="B13" s="3">
        <v>20232</v>
      </c>
      <c r="C13" s="36">
        <f t="shared" si="0"/>
        <v>0.9873121218036307</v>
      </c>
      <c r="D13" s="37">
        <f>B13/'2017'!B13</f>
        <v>0.9845734585624605</v>
      </c>
      <c r="E13" s="3">
        <v>12654</v>
      </c>
      <c r="F13" s="36">
        <f t="shared" si="1"/>
        <v>1.0436288659793815</v>
      </c>
      <c r="G13" s="37">
        <f>E13/'2017'!E13</f>
        <v>0.9596541786743515</v>
      </c>
      <c r="H13" s="3">
        <f t="shared" si="2"/>
        <v>32886</v>
      </c>
      <c r="I13" s="36">
        <f t="shared" si="3"/>
        <v>1.0082472330379864</v>
      </c>
      <c r="J13" s="37">
        <f>H13/'2017'!H13</f>
        <v>0.9748332592263228</v>
      </c>
      <c r="K13" s="3">
        <v>4475</v>
      </c>
      <c r="L13" s="36">
        <f t="shared" si="4"/>
        <v>1.061180934313493</v>
      </c>
      <c r="M13" s="37">
        <f>K13/'2017'!K13</f>
        <v>1.0785731501566642</v>
      </c>
    </row>
    <row r="14" spans="1:13" ht="12.75">
      <c r="A14" s="12" t="s">
        <v>17</v>
      </c>
      <c r="B14" s="3">
        <v>18556</v>
      </c>
      <c r="C14" s="36">
        <f t="shared" si="0"/>
        <v>0.917160933175168</v>
      </c>
      <c r="D14" s="37">
        <f>B14/'2017'!B14</f>
        <v>0.9689311263119419</v>
      </c>
      <c r="E14" s="3">
        <v>11822</v>
      </c>
      <c r="F14" s="36">
        <f t="shared" si="1"/>
        <v>0.9342500395131974</v>
      </c>
      <c r="G14" s="37">
        <f>E14/'2017'!E14</f>
        <v>0.979534344187588</v>
      </c>
      <c r="H14" s="3">
        <f t="shared" si="2"/>
        <v>30378</v>
      </c>
      <c r="I14" s="36">
        <f t="shared" si="3"/>
        <v>0.9237365444261996</v>
      </c>
      <c r="J14" s="37">
        <f>H14/'2017'!H14</f>
        <v>0.9730301089045483</v>
      </c>
      <c r="K14" s="3">
        <v>4119</v>
      </c>
      <c r="L14" s="36">
        <f t="shared" si="4"/>
        <v>0.9204469273743017</v>
      </c>
      <c r="M14" s="37">
        <f>K14/'2017'!K14</f>
        <v>1.0253920836445107</v>
      </c>
    </row>
    <row r="15" spans="1:13" ht="12.75">
      <c r="A15" s="12" t="s">
        <v>18</v>
      </c>
      <c r="B15" s="3">
        <v>20442</v>
      </c>
      <c r="C15" s="36">
        <f t="shared" si="0"/>
        <v>1.1016382841129553</v>
      </c>
      <c r="D15" s="37">
        <f>B15/'2017'!B15</f>
        <v>0.9661593723414311</v>
      </c>
      <c r="E15" s="3">
        <v>12328</v>
      </c>
      <c r="F15" s="36">
        <f t="shared" si="1"/>
        <v>1.0428015564202335</v>
      </c>
      <c r="G15" s="37">
        <f>E15/'2017'!E15</f>
        <v>1.0248565965583174</v>
      </c>
      <c r="H15" s="3">
        <f t="shared" si="2"/>
        <v>32770</v>
      </c>
      <c r="I15" s="36">
        <f t="shared" si="3"/>
        <v>1.078741194285338</v>
      </c>
      <c r="J15" s="37">
        <f>H15/'2017'!H15</f>
        <v>0.9874348389429596</v>
      </c>
      <c r="K15" s="3">
        <v>4236</v>
      </c>
      <c r="L15" s="36">
        <f t="shared" si="4"/>
        <v>1.0284049526584123</v>
      </c>
      <c r="M15" s="37">
        <f>K15/'2017'!K15</f>
        <v>0.9546991210277215</v>
      </c>
    </row>
    <row r="16" spans="1:13" ht="12.75">
      <c r="A16" s="12" t="s">
        <v>19</v>
      </c>
      <c r="B16" s="3">
        <v>21031</v>
      </c>
      <c r="C16" s="36">
        <f t="shared" si="0"/>
        <v>1.0288132276685256</v>
      </c>
      <c r="D16" s="37">
        <f>B16/'2017'!B16</f>
        <v>0.962385027227383</v>
      </c>
      <c r="E16" s="3">
        <v>11124</v>
      </c>
      <c r="F16" s="36">
        <f t="shared" si="1"/>
        <v>0.9023361453601557</v>
      </c>
      <c r="G16" s="37">
        <f>E16/'2017'!E16</f>
        <v>0.7864262990455991</v>
      </c>
      <c r="H16" s="3">
        <f t="shared" si="2"/>
        <v>32155</v>
      </c>
      <c r="I16" s="36">
        <f t="shared" si="3"/>
        <v>0.9812328349099786</v>
      </c>
      <c r="J16" s="37">
        <f>H16/'2017'!H16</f>
        <v>0.8932440691149508</v>
      </c>
      <c r="K16" s="3">
        <v>4456</v>
      </c>
      <c r="L16" s="36">
        <f t="shared" si="4"/>
        <v>1.0519357884796978</v>
      </c>
      <c r="M16" s="37">
        <f>K16/'2017'!K16</f>
        <v>0.9893428063943162</v>
      </c>
    </row>
    <row r="17" spans="1:13" ht="12.75">
      <c r="A17" s="12" t="s">
        <v>20</v>
      </c>
      <c r="B17" s="3">
        <v>21281</v>
      </c>
      <c r="C17" s="36">
        <f t="shared" si="0"/>
        <v>1.0118872141125006</v>
      </c>
      <c r="D17" s="37">
        <f>B17/'2017'!B17</f>
        <v>0.9749404434671065</v>
      </c>
      <c r="E17" s="3">
        <v>10391</v>
      </c>
      <c r="F17" s="36">
        <f t="shared" si="1"/>
        <v>0.934106436533621</v>
      </c>
      <c r="G17" s="37">
        <f>E17/'2017'!E17</f>
        <v>0.8137039937353171</v>
      </c>
      <c r="H17" s="3">
        <f t="shared" si="2"/>
        <v>31672</v>
      </c>
      <c r="I17" s="36">
        <f t="shared" si="3"/>
        <v>0.9849790079303374</v>
      </c>
      <c r="J17" s="37">
        <f>H17/'2017'!H17</f>
        <v>0.9154286374934968</v>
      </c>
      <c r="K17" s="3">
        <v>4471</v>
      </c>
      <c r="L17" s="36">
        <f t="shared" si="4"/>
        <v>1.003366247755835</v>
      </c>
      <c r="M17" s="37">
        <f>K17/'2017'!K17</f>
        <v>0.9664937310851708</v>
      </c>
    </row>
    <row r="18" spans="1:13" ht="13.5" thickBot="1">
      <c r="A18" s="13" t="s">
        <v>21</v>
      </c>
      <c r="B18" s="7">
        <v>19349</v>
      </c>
      <c r="C18" s="43">
        <f t="shared" si="0"/>
        <v>0.9092147925379447</v>
      </c>
      <c r="D18" s="39">
        <f>B18/'2017'!B18</f>
        <v>0.9373607208603817</v>
      </c>
      <c r="E18" s="7">
        <v>10007</v>
      </c>
      <c r="F18" s="43">
        <f t="shared" si="1"/>
        <v>0.9630449427389086</v>
      </c>
      <c r="G18" s="39">
        <f>E18/'2017'!E18</f>
        <v>0.8293552129951931</v>
      </c>
      <c r="H18" s="7">
        <v>29356</v>
      </c>
      <c r="I18" s="43">
        <f t="shared" si="3"/>
        <v>0.9268754736044456</v>
      </c>
      <c r="J18" s="39">
        <f>H18/'2017'!H18</f>
        <v>0.8975174269291917</v>
      </c>
      <c r="K18" s="7">
        <v>4285</v>
      </c>
      <c r="L18" s="43">
        <f t="shared" si="4"/>
        <v>0.9583985685528964</v>
      </c>
      <c r="M18" s="39">
        <f>K18/'2017'!K18</f>
        <v>0.9380472854640981</v>
      </c>
    </row>
    <row r="19" spans="1:13" ht="13.5" thickTop="1">
      <c r="A19" s="16" t="s">
        <v>105</v>
      </c>
      <c r="B19" s="18">
        <f>SUM(B7:B18)</f>
        <v>241206</v>
      </c>
      <c r="C19" s="40" t="s">
        <v>29</v>
      </c>
      <c r="D19" s="41">
        <f>B19/'2017'!B19</f>
        <v>0.9777934523519969</v>
      </c>
      <c r="E19" s="18">
        <f>SUM(E7:E18)</f>
        <v>139718</v>
      </c>
      <c r="F19" s="40" t="s">
        <v>29</v>
      </c>
      <c r="G19" s="41">
        <f>E19/'2017'!E19</f>
        <v>0.9278532626741576</v>
      </c>
      <c r="H19" s="18">
        <f>SUM(H7:H18)</f>
        <v>380924</v>
      </c>
      <c r="I19" s="40" t="s">
        <v>29</v>
      </c>
      <c r="J19" s="41">
        <f>H19/'2017'!H19</f>
        <v>0.9588638343074917</v>
      </c>
      <c r="K19" s="18">
        <f>SUM(K7:K18)</f>
        <v>51983</v>
      </c>
      <c r="L19" s="40" t="s">
        <v>29</v>
      </c>
      <c r="M19" s="41">
        <f>K19/'2017'!K19</f>
        <v>0.9943951335220751</v>
      </c>
    </row>
    <row r="20" spans="1:13" ht="12.75">
      <c r="A20" s="17" t="s">
        <v>23</v>
      </c>
      <c r="B20" s="3">
        <f>SUM(B7:B12)</f>
        <v>120315</v>
      </c>
      <c r="C20" s="36" t="s">
        <v>29</v>
      </c>
      <c r="D20" s="37">
        <f>B20/'2017'!B20</f>
        <v>0.990222463642873</v>
      </c>
      <c r="E20" s="3">
        <f>SUM(E7:E12)</f>
        <v>71392</v>
      </c>
      <c r="F20" s="36" t="s">
        <v>29</v>
      </c>
      <c r="G20" s="37">
        <f>E20/'2017'!E20</f>
        <v>0.9606415759516665</v>
      </c>
      <c r="H20" s="3">
        <f>SUM(H7:H12)</f>
        <v>191707</v>
      </c>
      <c r="I20" s="36" t="s">
        <v>29</v>
      </c>
      <c r="J20" s="37">
        <f>H20/'2017'!H20</f>
        <v>0.9789960167500766</v>
      </c>
      <c r="K20" s="3">
        <f>SUM(K7:K12)</f>
        <v>25941</v>
      </c>
      <c r="L20" s="36" t="s">
        <v>29</v>
      </c>
      <c r="M20" s="37">
        <f>K20/'2017'!K20</f>
        <v>0.9986910490856593</v>
      </c>
    </row>
    <row r="21" spans="1:13" ht="12.75">
      <c r="A21" s="12" t="s">
        <v>24</v>
      </c>
      <c r="B21" s="3">
        <f>SUM(B13:B18)</f>
        <v>120891</v>
      </c>
      <c r="C21" s="36" t="s">
        <v>29</v>
      </c>
      <c r="D21" s="37">
        <f>B21/'2017'!B21</f>
        <v>0.9657296235051646</v>
      </c>
      <c r="E21" s="3">
        <f>SUM(E13:E18)</f>
        <v>68326</v>
      </c>
      <c r="F21" s="36" t="s">
        <v>29</v>
      </c>
      <c r="G21" s="37">
        <f>E21/'2017'!E21</f>
        <v>0.895902445420573</v>
      </c>
      <c r="H21" s="3">
        <f>SUM(H13:H18)</f>
        <v>189217</v>
      </c>
      <c r="I21" s="36" t="s">
        <v>29</v>
      </c>
      <c r="J21" s="37">
        <f>H21/'2017'!H21</f>
        <v>0.9392939050663701</v>
      </c>
      <c r="K21" s="3">
        <f>SUM(K13:K18)</f>
        <v>26042</v>
      </c>
      <c r="L21" s="36" t="s">
        <v>29</v>
      </c>
      <c r="M21" s="37">
        <f>K21/'2017'!K21</f>
        <v>0.9901524656857154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103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101</v>
      </c>
      <c r="B4" s="24">
        <v>226544</v>
      </c>
      <c r="C4" s="27" t="s">
        <v>29</v>
      </c>
      <c r="D4" s="27">
        <v>0.9859813287489392</v>
      </c>
      <c r="E4" s="24">
        <v>145908</v>
      </c>
      <c r="F4" s="27" t="s">
        <v>29</v>
      </c>
      <c r="G4" s="27">
        <v>1.1410829918353302</v>
      </c>
      <c r="H4" s="24">
        <v>369502</v>
      </c>
      <c r="I4" s="27" t="s">
        <v>29</v>
      </c>
      <c r="J4" s="27">
        <v>1.0331905422333572</v>
      </c>
      <c r="K4" s="24">
        <v>46777</v>
      </c>
      <c r="L4" s="27" t="s">
        <v>29</v>
      </c>
      <c r="M4" s="27">
        <v>1.0615936273063569</v>
      </c>
    </row>
    <row r="5" spans="1:13" ht="12.75">
      <c r="A5" s="29" t="s">
        <v>23</v>
      </c>
      <c r="B5" s="24">
        <v>110781</v>
      </c>
      <c r="C5" s="27" t="s">
        <v>29</v>
      </c>
      <c r="D5" s="27">
        <v>0.9830684450123792</v>
      </c>
      <c r="E5" s="24">
        <v>68928</v>
      </c>
      <c r="F5" s="27" t="s">
        <v>29</v>
      </c>
      <c r="G5" s="27">
        <v>1.1064594837549762</v>
      </c>
      <c r="H5" s="24">
        <v>176709</v>
      </c>
      <c r="I5" s="27" t="s">
        <v>29</v>
      </c>
      <c r="J5" s="27">
        <v>1.009852273051976</v>
      </c>
      <c r="K5" s="24">
        <v>22803</v>
      </c>
      <c r="L5" s="27" t="s">
        <v>29</v>
      </c>
      <c r="M5" s="27">
        <v>1.0554501272853507</v>
      </c>
    </row>
    <row r="6" spans="1:13" ht="13.5" thickBot="1">
      <c r="A6" s="6" t="s">
        <v>24</v>
      </c>
      <c r="B6" s="30">
        <v>115763</v>
      </c>
      <c r="C6" s="31" t="s">
        <v>29</v>
      </c>
      <c r="D6" s="31">
        <v>0.9887850626943182</v>
      </c>
      <c r="E6" s="30">
        <v>76980</v>
      </c>
      <c r="F6" s="31" t="s">
        <v>29</v>
      </c>
      <c r="G6" s="31">
        <v>1.173976697370829</v>
      </c>
      <c r="H6" s="30">
        <v>192793</v>
      </c>
      <c r="I6" s="31" t="s">
        <v>29</v>
      </c>
      <c r="J6" s="31">
        <v>1.0555497763445334</v>
      </c>
      <c r="K6" s="30">
        <v>23974</v>
      </c>
      <c r="L6" s="31" t="s">
        <v>29</v>
      </c>
      <c r="M6" s="31">
        <v>1.0675037848428177</v>
      </c>
    </row>
    <row r="7" spans="1:13" ht="13.5" thickTop="1">
      <c r="A7" s="9" t="s">
        <v>87</v>
      </c>
      <c r="B7" s="10">
        <v>19740</v>
      </c>
      <c r="C7" s="34">
        <f>B7/'2016'!B18</f>
        <v>1.0398777853869252</v>
      </c>
      <c r="D7" s="35">
        <f>B7/'2016'!B7</f>
        <v>1.0801050558108996</v>
      </c>
      <c r="E7" s="10">
        <v>12670</v>
      </c>
      <c r="F7" s="34">
        <f>E7/'2016'!E18</f>
        <v>0.9620349278663629</v>
      </c>
      <c r="G7" s="35">
        <f>E7/'2016'!E7</f>
        <v>1.1099430573806395</v>
      </c>
      <c r="H7" s="10">
        <f>+B7+E7</f>
        <v>32410</v>
      </c>
      <c r="I7" s="34">
        <f>H7/'2016'!H18</f>
        <v>1.007993033309489</v>
      </c>
      <c r="J7" s="35">
        <f>H7/'2016'!H7</f>
        <v>1.0915765720251929</v>
      </c>
      <c r="K7" s="10">
        <v>4286</v>
      </c>
      <c r="L7" s="34">
        <f>K7/'2016'!K18</f>
        <v>1.0068123091378904</v>
      </c>
      <c r="M7" s="35">
        <f>K7/'2016'!K7</f>
        <v>1.1925431274346132</v>
      </c>
    </row>
    <row r="8" spans="1:13" ht="12.75">
      <c r="A8" s="12" t="s">
        <v>11</v>
      </c>
      <c r="B8" s="3">
        <v>21631</v>
      </c>
      <c r="C8" s="36">
        <f aca="true" t="shared" si="0" ref="C8:C18">B8/B7</f>
        <v>1.0957953394123607</v>
      </c>
      <c r="D8" s="37">
        <f>B8/'2016'!B8</f>
        <v>1.1717768147345613</v>
      </c>
      <c r="E8" s="3">
        <v>12457</v>
      </c>
      <c r="F8" s="36">
        <f aca="true" t="shared" si="1" ref="F8:F18">E8/E7</f>
        <v>0.9831886345698501</v>
      </c>
      <c r="G8" s="37">
        <f>E8/'2016'!E8</f>
        <v>1.0989854433171593</v>
      </c>
      <c r="H8" s="3">
        <v>34088</v>
      </c>
      <c r="I8" s="36">
        <f aca="true" t="shared" si="2" ref="I8:I18">H8/H7</f>
        <v>1.051774143782783</v>
      </c>
      <c r="J8" s="37">
        <f>H8/'2016'!H8</f>
        <v>1.1838166348324362</v>
      </c>
      <c r="K8" s="3">
        <v>4560</v>
      </c>
      <c r="L8" s="36">
        <f aca="true" t="shared" si="3" ref="L8:L18">K8/K7</f>
        <v>1.0639290713952403</v>
      </c>
      <c r="M8" s="37">
        <f>K8/'2016'!K8</f>
        <v>1.2357723577235773</v>
      </c>
    </row>
    <row r="9" spans="1:13" ht="12.75">
      <c r="A9" s="12" t="s">
        <v>12</v>
      </c>
      <c r="B9" s="3">
        <v>21885</v>
      </c>
      <c r="C9" s="36">
        <f t="shared" si="0"/>
        <v>1.0117424067310803</v>
      </c>
      <c r="D9" s="37">
        <f>B9/'2016'!B9</f>
        <v>1.1154434250764527</v>
      </c>
      <c r="E9" s="3">
        <v>14044</v>
      </c>
      <c r="F9" s="36">
        <f t="shared" si="1"/>
        <v>1.1273982499799309</v>
      </c>
      <c r="G9" s="37">
        <f>E9/'2016'!E9</f>
        <v>1.050725721981146</v>
      </c>
      <c r="H9" s="3">
        <f aca="true" t="shared" si="4" ref="H9:H18">+B9+E9</f>
        <v>35929</v>
      </c>
      <c r="I9" s="36">
        <f t="shared" si="2"/>
        <v>1.0540072752874912</v>
      </c>
      <c r="J9" s="37">
        <f>H9/'2016'!H9</f>
        <v>1.0892196689504638</v>
      </c>
      <c r="K9" s="3">
        <v>4824</v>
      </c>
      <c r="L9" s="36">
        <f t="shared" si="3"/>
        <v>1.0578947368421052</v>
      </c>
      <c r="M9" s="37">
        <f>K9/'2016'!K9</f>
        <v>1.1737226277372264</v>
      </c>
    </row>
    <row r="10" spans="1:13" ht="12.75">
      <c r="A10" s="12" t="s">
        <v>13</v>
      </c>
      <c r="B10" s="3">
        <v>19113</v>
      </c>
      <c r="C10" s="36">
        <f t="shared" si="0"/>
        <v>0.8733379026730638</v>
      </c>
      <c r="D10" s="37">
        <f>B10/'2016'!B10</f>
        <v>1.0529418245923314</v>
      </c>
      <c r="E10" s="3">
        <v>11530</v>
      </c>
      <c r="F10" s="36">
        <f t="shared" si="1"/>
        <v>0.8209911706066648</v>
      </c>
      <c r="G10" s="37">
        <f>E10/'2016'!E10</f>
        <v>1.0096322241681261</v>
      </c>
      <c r="H10" s="3">
        <f t="shared" si="4"/>
        <v>30643</v>
      </c>
      <c r="I10" s="36">
        <f t="shared" si="2"/>
        <v>0.8528765064432631</v>
      </c>
      <c r="J10" s="37">
        <f>H10/'2016'!H10</f>
        <v>1.0724835503289933</v>
      </c>
      <c r="K10" s="3">
        <v>3855</v>
      </c>
      <c r="L10" s="36">
        <f t="shared" si="3"/>
        <v>0.7991293532338308</v>
      </c>
      <c r="M10" s="37">
        <f>K10/'2016'!K10</f>
        <v>0.9544441693488487</v>
      </c>
    </row>
    <row r="11" spans="1:13" ht="12.75">
      <c r="A11" s="12" t="s">
        <v>14</v>
      </c>
      <c r="B11" s="3">
        <v>18459</v>
      </c>
      <c r="C11" s="36">
        <f t="shared" si="0"/>
        <v>0.9657824517344216</v>
      </c>
      <c r="D11" s="37">
        <f>B11/'2016'!B11</f>
        <v>1.1216503615482774</v>
      </c>
      <c r="E11" s="3">
        <v>10930</v>
      </c>
      <c r="F11" s="36">
        <f t="shared" si="1"/>
        <v>0.9479618386816999</v>
      </c>
      <c r="G11" s="37">
        <f>E11/'2016'!E11</f>
        <v>1.0534939759036144</v>
      </c>
      <c r="H11" s="3">
        <f t="shared" si="4"/>
        <v>29389</v>
      </c>
      <c r="I11" s="36">
        <f t="shared" si="2"/>
        <v>0.959077113859609</v>
      </c>
      <c r="J11" s="37">
        <f>H11/'2016'!H11</f>
        <v>1.128956668715427</v>
      </c>
      <c r="K11" s="3">
        <v>3981</v>
      </c>
      <c r="L11" s="36">
        <f t="shared" si="3"/>
        <v>1.0326848249027238</v>
      </c>
      <c r="M11" s="37">
        <f>K11/'2016'!K11</f>
        <v>1.175376439326838</v>
      </c>
    </row>
    <row r="12" spans="1:13" ht="12.75">
      <c r="A12" s="12" t="s">
        <v>15</v>
      </c>
      <c r="B12" s="3">
        <v>20675</v>
      </c>
      <c r="C12" s="36">
        <f t="shared" si="0"/>
        <v>1.120049840186359</v>
      </c>
      <c r="D12" s="37">
        <f>B12/'2016'!B12</f>
        <v>1.0433488090431975</v>
      </c>
      <c r="E12" s="3">
        <v>12686</v>
      </c>
      <c r="F12" s="36">
        <f t="shared" si="1"/>
        <v>1.160658737419945</v>
      </c>
      <c r="G12" s="37">
        <f>E12/'2016'!E12</f>
        <v>1.1514931469547063</v>
      </c>
      <c r="H12" s="3">
        <f t="shared" si="4"/>
        <v>33361</v>
      </c>
      <c r="I12" s="36">
        <f t="shared" si="2"/>
        <v>1.1351526081186838</v>
      </c>
      <c r="J12" s="37">
        <f>H12/'2016'!H12</f>
        <v>1.089054287859498</v>
      </c>
      <c r="K12" s="3">
        <v>4469</v>
      </c>
      <c r="L12" s="36">
        <f t="shared" si="3"/>
        <v>1.1225822657623712</v>
      </c>
      <c r="M12" s="37">
        <f>K12/'2016'!K12</f>
        <v>1.1220185789605825</v>
      </c>
    </row>
    <row r="13" spans="1:13" ht="12.75">
      <c r="A13" s="12" t="s">
        <v>16</v>
      </c>
      <c r="B13" s="3">
        <v>20549</v>
      </c>
      <c r="C13" s="36">
        <f t="shared" si="0"/>
        <v>0.9939056831922611</v>
      </c>
      <c r="D13" s="37">
        <f>B13/'2016'!B13</f>
        <v>1.0566668380727104</v>
      </c>
      <c r="E13" s="3">
        <v>13186</v>
      </c>
      <c r="F13" s="36">
        <f t="shared" si="1"/>
        <v>1.0394135267223712</v>
      </c>
      <c r="G13" s="37">
        <f>E13/'2016'!E13</f>
        <v>1.13633229920717</v>
      </c>
      <c r="H13" s="3">
        <f t="shared" si="4"/>
        <v>33735</v>
      </c>
      <c r="I13" s="36">
        <f t="shared" si="2"/>
        <v>1.011210695123048</v>
      </c>
      <c r="J13" s="37">
        <f>H13/'2016'!H13</f>
        <v>1.0878397987810777</v>
      </c>
      <c r="K13" s="3">
        <v>4149</v>
      </c>
      <c r="L13" s="36">
        <f t="shared" si="3"/>
        <v>0.9283956142313716</v>
      </c>
      <c r="M13" s="37">
        <f>K13/'2016'!K13</f>
        <v>1.0976190476190477</v>
      </c>
    </row>
    <row r="14" spans="1:13" ht="12.75">
      <c r="A14" s="12" t="s">
        <v>17</v>
      </c>
      <c r="B14" s="3">
        <v>19151</v>
      </c>
      <c r="C14" s="36">
        <f t="shared" si="0"/>
        <v>0.9319674923353934</v>
      </c>
      <c r="D14" s="37">
        <f>B14/'2016'!B14</f>
        <v>1.0876306224443435</v>
      </c>
      <c r="E14" s="3">
        <v>12069</v>
      </c>
      <c r="F14" s="36">
        <f t="shared" si="1"/>
        <v>0.9152889428181404</v>
      </c>
      <c r="G14" s="37">
        <f>E14/'2016'!E14</f>
        <v>0.9514387071344107</v>
      </c>
      <c r="H14" s="3">
        <f t="shared" si="4"/>
        <v>31220</v>
      </c>
      <c r="I14" s="36">
        <f t="shared" si="2"/>
        <v>0.9254483474136653</v>
      </c>
      <c r="J14" s="37">
        <f>H14/'2016'!H14</f>
        <v>1.0306011289736903</v>
      </c>
      <c r="K14" s="3">
        <v>4017</v>
      </c>
      <c r="L14" s="36">
        <f t="shared" si="3"/>
        <v>0.9681851048445409</v>
      </c>
      <c r="M14" s="37">
        <f>K14/'2016'!K14</f>
        <v>1.129957805907173</v>
      </c>
    </row>
    <row r="15" spans="1:13" ht="12.75">
      <c r="A15" s="12" t="s">
        <v>18</v>
      </c>
      <c r="B15" s="3">
        <v>21158</v>
      </c>
      <c r="C15" s="36">
        <f t="shared" si="0"/>
        <v>1.104798705028458</v>
      </c>
      <c r="D15" s="37">
        <f>B15/'2016'!B15</f>
        <v>1.0719967573592744</v>
      </c>
      <c r="E15" s="3">
        <v>12029</v>
      </c>
      <c r="F15" s="36">
        <f t="shared" si="1"/>
        <v>0.996685723755075</v>
      </c>
      <c r="G15" s="37">
        <f>E15/'2016'!E15</f>
        <v>0.996685723755075</v>
      </c>
      <c r="H15" s="3">
        <f t="shared" si="4"/>
        <v>33187</v>
      </c>
      <c r="I15" s="36">
        <f t="shared" si="2"/>
        <v>1.0630044843049327</v>
      </c>
      <c r="J15" s="37">
        <f>H15/'2016'!H15</f>
        <v>1.0434194806011445</v>
      </c>
      <c r="K15" s="3">
        <v>4437</v>
      </c>
      <c r="L15" s="36">
        <f t="shared" si="3"/>
        <v>1.104555638536221</v>
      </c>
      <c r="M15" s="37">
        <f>K15/'2016'!K15</f>
        <v>1.1070359281437125</v>
      </c>
    </row>
    <row r="16" spans="1:13" ht="12.75">
      <c r="A16" s="12" t="s">
        <v>19</v>
      </c>
      <c r="B16" s="3">
        <v>21853</v>
      </c>
      <c r="C16" s="36">
        <f t="shared" si="0"/>
        <v>1.032848095283108</v>
      </c>
      <c r="D16" s="37">
        <f>B16/'2016'!B16</f>
        <v>1.118830636903543</v>
      </c>
      <c r="E16" s="3">
        <v>14145</v>
      </c>
      <c r="F16" s="36">
        <f t="shared" si="1"/>
        <v>1.1759082217973231</v>
      </c>
      <c r="G16" s="37">
        <f>E16/'2016'!E16</f>
        <v>1.0477001703577513</v>
      </c>
      <c r="H16" s="3">
        <f t="shared" si="4"/>
        <v>35998</v>
      </c>
      <c r="I16" s="36">
        <f t="shared" si="2"/>
        <v>1.0847018410823515</v>
      </c>
      <c r="J16" s="37">
        <f>H16/'2016'!H16</f>
        <v>1.0897587261223625</v>
      </c>
      <c r="K16" s="3">
        <v>4504</v>
      </c>
      <c r="L16" s="36">
        <f t="shared" si="3"/>
        <v>1.0151002929907595</v>
      </c>
      <c r="M16" s="37">
        <f>K16/'2016'!K16</f>
        <v>1.0351643300390714</v>
      </c>
    </row>
    <row r="17" spans="1:13" ht="12.75">
      <c r="A17" s="12" t="s">
        <v>20</v>
      </c>
      <c r="B17" s="3">
        <v>21828</v>
      </c>
      <c r="C17" s="36">
        <f t="shared" si="0"/>
        <v>0.9988559923122683</v>
      </c>
      <c r="D17" s="37">
        <f>B17/'2016'!B17</f>
        <v>1.0670707860774344</v>
      </c>
      <c r="E17" s="3">
        <v>12770</v>
      </c>
      <c r="F17" s="36">
        <f t="shared" si="1"/>
        <v>0.9027925061859314</v>
      </c>
      <c r="G17" s="37">
        <f>E17/'2016'!E17</f>
        <v>0.9153465701383413</v>
      </c>
      <c r="H17" s="3">
        <f t="shared" si="4"/>
        <v>34598</v>
      </c>
      <c r="I17" s="36">
        <f t="shared" si="2"/>
        <v>0.9611089504972499</v>
      </c>
      <c r="J17" s="37">
        <f>H17/'2016'!H17</f>
        <v>1.0029277908223904</v>
      </c>
      <c r="K17" s="3">
        <v>4626</v>
      </c>
      <c r="L17" s="36">
        <f t="shared" si="3"/>
        <v>1.0270870337477798</v>
      </c>
      <c r="M17" s="37">
        <f>K17/'2016'!K17</f>
        <v>1.1498881431767338</v>
      </c>
    </row>
    <row r="18" spans="1:13" ht="13.5" thickBot="1">
      <c r="A18" s="13" t="s">
        <v>21</v>
      </c>
      <c r="B18" s="7">
        <v>20642</v>
      </c>
      <c r="C18" s="43">
        <f t="shared" si="0"/>
        <v>0.9456661169140553</v>
      </c>
      <c r="D18" s="39">
        <f>B18/'2016'!B18</f>
        <v>1.0873939840910287</v>
      </c>
      <c r="E18" s="7">
        <v>12066</v>
      </c>
      <c r="F18" s="43">
        <f t="shared" si="1"/>
        <v>0.9448707909162098</v>
      </c>
      <c r="G18" s="39">
        <f>E18/'2016'!E18</f>
        <v>0.9161731207289294</v>
      </c>
      <c r="H18" s="7">
        <f t="shared" si="4"/>
        <v>32708</v>
      </c>
      <c r="I18" s="43">
        <f t="shared" si="2"/>
        <v>0.9453725648881438</v>
      </c>
      <c r="J18" s="39">
        <f>H18/'2016'!H18</f>
        <v>1.0172612197928654</v>
      </c>
      <c r="K18" s="7">
        <v>4568</v>
      </c>
      <c r="L18" s="43">
        <f t="shared" si="3"/>
        <v>0.9874621703415478</v>
      </c>
      <c r="M18" s="39">
        <f>K18/'2016'!K18</f>
        <v>1.0730561428235847</v>
      </c>
    </row>
    <row r="19" spans="1:13" ht="13.5" thickTop="1">
      <c r="A19" s="16" t="s">
        <v>102</v>
      </c>
      <c r="B19" s="18">
        <f>SUM(B7:B18)</f>
        <v>246684</v>
      </c>
      <c r="C19" s="40" t="s">
        <v>29</v>
      </c>
      <c r="D19" s="41">
        <f>B19/'2016'!B19</f>
        <v>1.0889010523342044</v>
      </c>
      <c r="E19" s="18">
        <f>SUM(E7:E18)</f>
        <v>150582</v>
      </c>
      <c r="F19" s="40" t="s">
        <v>29</v>
      </c>
      <c r="G19" s="41">
        <f>E19/'2016'!E19</f>
        <v>1.0320338843654906</v>
      </c>
      <c r="H19" s="18">
        <f>SUM(H7:H18)</f>
        <v>397266</v>
      </c>
      <c r="I19" s="40" t="s">
        <v>29</v>
      </c>
      <c r="J19" s="41">
        <f>H19/'2016'!H19</f>
        <v>1.0751389708310104</v>
      </c>
      <c r="K19" s="18">
        <f>SUM(K7:K18)</f>
        <v>52276</v>
      </c>
      <c r="L19" s="40" t="s">
        <v>29</v>
      </c>
      <c r="M19" s="41">
        <f>K19/'2016'!K19</f>
        <v>1.1175577741197598</v>
      </c>
    </row>
    <row r="20" spans="1:13" ht="12.75">
      <c r="A20" s="17" t="s">
        <v>23</v>
      </c>
      <c r="B20" s="3">
        <f>SUM(B7:B12)</f>
        <v>121503</v>
      </c>
      <c r="C20" s="36" t="s">
        <v>29</v>
      </c>
      <c r="D20" s="37">
        <f>B20/'2016'!B20</f>
        <v>1.0967855498686598</v>
      </c>
      <c r="E20" s="3">
        <f>SUM(E7:E12)</f>
        <v>74317</v>
      </c>
      <c r="F20" s="36" t="s">
        <v>29</v>
      </c>
      <c r="G20" s="37">
        <f>E20/'2016'!E20</f>
        <v>1.0781830315691736</v>
      </c>
      <c r="H20" s="3">
        <f>SUM(H7:H12)</f>
        <v>195820</v>
      </c>
      <c r="I20" s="36" t="s">
        <v>29</v>
      </c>
      <c r="J20" s="37">
        <f>H20/'2016'!H20</f>
        <v>1.108149556615679</v>
      </c>
      <c r="K20" s="3">
        <f>SUM(K7:K12)</f>
        <v>25975</v>
      </c>
      <c r="L20" s="36" t="s">
        <v>29</v>
      </c>
      <c r="M20" s="37">
        <f>K20/'2016'!K20</f>
        <v>1.1391045037933605</v>
      </c>
    </row>
    <row r="21" spans="1:13" ht="12.75">
      <c r="A21" s="12" t="s">
        <v>24</v>
      </c>
      <c r="B21" s="3">
        <f>SUM(B13:B18)</f>
        <v>125181</v>
      </c>
      <c r="C21" s="36" t="s">
        <v>29</v>
      </c>
      <c r="D21" s="37">
        <f>B21/'2016'!B21</f>
        <v>1.081355873638382</v>
      </c>
      <c r="E21" s="3">
        <f>SUM(E13:E18)</f>
        <v>76265</v>
      </c>
      <c r="F21" s="36" t="s">
        <v>29</v>
      </c>
      <c r="G21" s="37">
        <f>E21/'2016'!E21</f>
        <v>0.9907118732138218</v>
      </c>
      <c r="H21" s="3">
        <f>SUM(H13:H18)</f>
        <v>201446</v>
      </c>
      <c r="I21" s="36" t="s">
        <v>29</v>
      </c>
      <c r="J21" s="37">
        <f>H21/'2016'!H21</f>
        <v>1.0448823349395466</v>
      </c>
      <c r="K21" s="3">
        <f>SUM(K13:K18)</f>
        <v>26301</v>
      </c>
      <c r="L21" s="36" t="s">
        <v>29</v>
      </c>
      <c r="M21" s="37">
        <f>K21/'2016'!K21</f>
        <v>1.0970634854425627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7" sqref="B7:M21"/>
    </sheetView>
  </sheetViews>
  <sheetFormatPr defaultColWidth="9.00390625" defaultRowHeight="13.5"/>
  <cols>
    <col min="1" max="1" width="11.25390625" style="0" bestFit="1" customWidth="1"/>
    <col min="2" max="2" width="7.875" style="0" bestFit="1" customWidth="1"/>
    <col min="3" max="3" width="7.75390625" style="0" bestFit="1" customWidth="1"/>
    <col min="4" max="4" width="7.125" style="0" bestFit="1" customWidth="1"/>
    <col min="5" max="5" width="7.875" style="0" bestFit="1" customWidth="1"/>
    <col min="6" max="6" width="7.75390625" style="0" bestFit="1" customWidth="1"/>
    <col min="7" max="7" width="7.125" style="0" bestFit="1" customWidth="1"/>
    <col min="8" max="8" width="7.875" style="0" bestFit="1" customWidth="1"/>
    <col min="9" max="9" width="7.75390625" style="0" bestFit="1" customWidth="1"/>
    <col min="10" max="10" width="7.125" style="0" bestFit="1" customWidth="1"/>
  </cols>
  <sheetData>
    <row r="1" spans="1:10" ht="12.75">
      <c r="A1" s="45" t="s">
        <v>98</v>
      </c>
      <c r="B1" s="46"/>
      <c r="C1" s="46"/>
      <c r="D1" s="46"/>
      <c r="E1" s="46"/>
      <c r="F1" s="46"/>
      <c r="G1" s="46"/>
      <c r="H1" s="46"/>
      <c r="I1" s="47" t="s">
        <v>1</v>
      </c>
      <c r="J1" s="47"/>
    </row>
    <row r="2" spans="1:13" ht="12.75">
      <c r="A2" s="48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4" t="s">
        <v>83</v>
      </c>
      <c r="L2" s="44"/>
      <c r="M2" s="44"/>
    </row>
    <row r="3" spans="1:13" ht="12.75">
      <c r="A3" s="49"/>
      <c r="B3" s="23" t="s">
        <v>5</v>
      </c>
      <c r="C3" s="23" t="s">
        <v>6</v>
      </c>
      <c r="D3" s="23" t="s">
        <v>7</v>
      </c>
      <c r="E3" s="23" t="s">
        <v>5</v>
      </c>
      <c r="F3" s="23" t="s">
        <v>6</v>
      </c>
      <c r="G3" s="23" t="s">
        <v>7</v>
      </c>
      <c r="H3" s="23" t="s">
        <v>5</v>
      </c>
      <c r="I3" s="23" t="s">
        <v>6</v>
      </c>
      <c r="J3" s="23" t="s">
        <v>7</v>
      </c>
      <c r="K3" s="23" t="s">
        <v>5</v>
      </c>
      <c r="L3" s="23" t="s">
        <v>6</v>
      </c>
      <c r="M3" s="23" t="s">
        <v>7</v>
      </c>
    </row>
    <row r="4" spans="1:13" ht="12.75">
      <c r="A4" s="28" t="s">
        <v>99</v>
      </c>
      <c r="B4" s="24">
        <v>229765</v>
      </c>
      <c r="C4" s="27" t="s">
        <v>29</v>
      </c>
      <c r="D4" s="27">
        <v>1.011116049621764</v>
      </c>
      <c r="E4" s="24">
        <v>127868</v>
      </c>
      <c r="F4" s="27" t="s">
        <v>29</v>
      </c>
      <c r="G4" s="27">
        <v>1.0162610672219485</v>
      </c>
      <c r="H4" s="24">
        <v>357632</v>
      </c>
      <c r="I4" s="27" t="s">
        <v>29</v>
      </c>
      <c r="J4" s="27">
        <v>1.0129467712378315</v>
      </c>
      <c r="K4" s="24">
        <v>44063</v>
      </c>
      <c r="L4" s="27" t="s">
        <v>29</v>
      </c>
      <c r="M4" s="27">
        <v>0.991873761930488</v>
      </c>
    </row>
    <row r="5" spans="1:13" ht="12.75">
      <c r="A5" s="29" t="s">
        <v>23</v>
      </c>
      <c r="B5" s="24">
        <v>112689</v>
      </c>
      <c r="C5" s="27" t="s">
        <v>29</v>
      </c>
      <c r="D5" s="27">
        <v>0.9555502794006665</v>
      </c>
      <c r="E5" s="24">
        <v>62296</v>
      </c>
      <c r="F5" s="27" t="s">
        <v>29</v>
      </c>
      <c r="G5" s="27">
        <v>1.0276645936092643</v>
      </c>
      <c r="H5" s="24">
        <v>174985</v>
      </c>
      <c r="I5" s="27" t="s">
        <v>29</v>
      </c>
      <c r="J5" s="27">
        <v>0.9800336040324839</v>
      </c>
      <c r="K5" s="24">
        <v>21605</v>
      </c>
      <c r="L5" s="27" t="s">
        <v>29</v>
      </c>
      <c r="M5" s="27">
        <v>0.9331001122916127</v>
      </c>
    </row>
    <row r="6" spans="1:13" ht="13.5" thickBot="1">
      <c r="A6" s="6" t="s">
        <v>24</v>
      </c>
      <c r="B6" s="30">
        <v>117076</v>
      </c>
      <c r="C6" s="31" t="s">
        <v>29</v>
      </c>
      <c r="D6" s="31">
        <v>1.071065246825484</v>
      </c>
      <c r="E6" s="30">
        <v>65572</v>
      </c>
      <c r="F6" s="31" t="s">
        <v>29</v>
      </c>
      <c r="G6" s="31">
        <v>1.0056592488075702</v>
      </c>
      <c r="H6" s="30">
        <v>182647</v>
      </c>
      <c r="I6" s="31" t="s">
        <v>29</v>
      </c>
      <c r="J6" s="31">
        <v>1.0466217029299012</v>
      </c>
      <c r="K6" s="30">
        <v>22458</v>
      </c>
      <c r="L6" s="31" t="s">
        <v>29</v>
      </c>
      <c r="M6" s="31">
        <v>1.0558533145275035</v>
      </c>
    </row>
    <row r="7" spans="1:13" ht="13.5" thickTop="1">
      <c r="A7" s="9" t="s">
        <v>87</v>
      </c>
      <c r="B7" s="10">
        <v>18276</v>
      </c>
      <c r="C7" s="34">
        <f>B7/'2015'!B18</f>
        <v>0.9947205137974201</v>
      </c>
      <c r="D7" s="35">
        <f>B7/'2015'!B7</f>
        <v>0.964789104154569</v>
      </c>
      <c r="E7" s="10">
        <v>11415</v>
      </c>
      <c r="F7" s="34">
        <f>E7/'2015'!E18</f>
        <v>1.0818879727040092</v>
      </c>
      <c r="G7" s="35">
        <f>E7/'2015'!E7</f>
        <v>1.0379159847244954</v>
      </c>
      <c r="H7" s="10">
        <v>29691</v>
      </c>
      <c r="I7" s="34">
        <f>H7/'2015'!H18</f>
        <v>1.0265177707094455</v>
      </c>
      <c r="J7" s="35">
        <f>H7/'2015'!H7</f>
        <v>0.9916502454827828</v>
      </c>
      <c r="K7" s="10">
        <v>3594</v>
      </c>
      <c r="L7" s="34">
        <f>K7/'2015'!K18</f>
        <v>0.9540748606318025</v>
      </c>
      <c r="M7" s="35">
        <f>K7/'2015'!K7</f>
        <v>0.9713513513513513</v>
      </c>
    </row>
    <row r="8" spans="1:13" ht="12.75">
      <c r="A8" s="12" t="s">
        <v>11</v>
      </c>
      <c r="B8" s="3">
        <v>18460</v>
      </c>
      <c r="C8" s="36">
        <f aca="true" t="shared" si="0" ref="C8:C18">B8/B7</f>
        <v>1.0100678485445393</v>
      </c>
      <c r="D8" s="37">
        <f>B8/'2015'!B8</f>
        <v>1.0349273981050624</v>
      </c>
      <c r="E8" s="3">
        <v>11335</v>
      </c>
      <c r="F8" s="36">
        <f aca="true" t="shared" si="1" ref="F8:F18">E8/E7</f>
        <v>0.9929916776171704</v>
      </c>
      <c r="G8" s="37">
        <f>E8/'2015'!E8</f>
        <v>1.2486230447235074</v>
      </c>
      <c r="H8" s="3">
        <v>28795</v>
      </c>
      <c r="I8" s="36">
        <f aca="true" t="shared" si="2" ref="I8:I18">H8/H7</f>
        <v>0.9698225051362366</v>
      </c>
      <c r="J8" s="37">
        <f>H8/'2015'!H8</f>
        <v>1.0698495262864574</v>
      </c>
      <c r="K8" s="3">
        <v>3690</v>
      </c>
      <c r="L8" s="36">
        <f aca="true" t="shared" si="3" ref="L8:L18">K8/K7</f>
        <v>1.026711185308848</v>
      </c>
      <c r="M8" s="37">
        <f>K8/'2015'!K8</f>
        <v>1.0795787009947337</v>
      </c>
    </row>
    <row r="9" spans="1:13" ht="12.75">
      <c r="A9" s="12" t="s">
        <v>12</v>
      </c>
      <c r="B9" s="3">
        <v>19620</v>
      </c>
      <c r="C9" s="36">
        <f t="shared" si="0"/>
        <v>1.0628385698808234</v>
      </c>
      <c r="D9" s="37">
        <f>B9/'2015'!B9</f>
        <v>1.0372720063441714</v>
      </c>
      <c r="E9" s="3">
        <v>13366</v>
      </c>
      <c r="F9" s="36">
        <f t="shared" si="1"/>
        <v>1.1791795324217027</v>
      </c>
      <c r="G9" s="37">
        <f>E9/'2015'!E9</f>
        <v>1.315680677232011</v>
      </c>
      <c r="H9" s="3">
        <v>32986</v>
      </c>
      <c r="I9" s="36">
        <f t="shared" si="2"/>
        <v>1.1455461017537767</v>
      </c>
      <c r="J9" s="37">
        <f>H9/'2015'!H9</f>
        <v>1.134553209052762</v>
      </c>
      <c r="K9" s="3">
        <v>4110</v>
      </c>
      <c r="L9" s="36">
        <f t="shared" si="3"/>
        <v>1.113821138211382</v>
      </c>
      <c r="M9" s="37">
        <f>K9/'2015'!K9</f>
        <v>1.091633466135458</v>
      </c>
    </row>
    <row r="10" spans="1:13" ht="12.75">
      <c r="A10" s="12" t="s">
        <v>13</v>
      </c>
      <c r="B10" s="3">
        <v>18152</v>
      </c>
      <c r="C10" s="36">
        <f t="shared" si="0"/>
        <v>0.9251783893985729</v>
      </c>
      <c r="D10" s="37">
        <f>B10/'2015'!B10</f>
        <v>0.9495213684155464</v>
      </c>
      <c r="E10" s="3">
        <v>11420</v>
      </c>
      <c r="F10" s="36">
        <f t="shared" si="1"/>
        <v>0.8544067035762383</v>
      </c>
      <c r="G10" s="37">
        <f>E10/'2015'!E10</f>
        <v>1.077765194412986</v>
      </c>
      <c r="H10" s="3">
        <v>28572</v>
      </c>
      <c r="I10" s="36">
        <f t="shared" si="2"/>
        <v>0.8661856545200994</v>
      </c>
      <c r="J10" s="37">
        <f>H10/'2015'!H10</f>
        <v>0.9615992999697103</v>
      </c>
      <c r="K10" s="3">
        <v>4039</v>
      </c>
      <c r="L10" s="36">
        <f t="shared" si="3"/>
        <v>0.9827250608272506</v>
      </c>
      <c r="M10" s="37">
        <f>K10/'2015'!K10</f>
        <v>1.1080932784636488</v>
      </c>
    </row>
    <row r="11" spans="1:13" ht="12.75">
      <c r="A11" s="12" t="s">
        <v>14</v>
      </c>
      <c r="B11" s="3">
        <v>16457</v>
      </c>
      <c r="C11" s="36">
        <f t="shared" si="0"/>
        <v>0.9066218598501542</v>
      </c>
      <c r="D11" s="37">
        <f>B11/'2015'!B11</f>
        <v>0.9461308497182936</v>
      </c>
      <c r="E11" s="3">
        <v>10375</v>
      </c>
      <c r="F11" s="36">
        <f t="shared" si="1"/>
        <v>0.908493870402802</v>
      </c>
      <c r="G11" s="37">
        <f>E11/'2015'!E11</f>
        <v>1.0366706634692247</v>
      </c>
      <c r="H11" s="3">
        <v>26032</v>
      </c>
      <c r="I11" s="36">
        <f t="shared" si="2"/>
        <v>0.9111017779644407</v>
      </c>
      <c r="J11" s="37">
        <f>H11/'2015'!H11</f>
        <v>0.9500036493686592</v>
      </c>
      <c r="K11" s="3">
        <v>3387</v>
      </c>
      <c r="L11" s="36">
        <f t="shared" si="3"/>
        <v>0.83857390443179</v>
      </c>
      <c r="M11" s="37">
        <f>K11/'2015'!K11</f>
        <v>1.0735340729001586</v>
      </c>
    </row>
    <row r="12" spans="1:13" ht="12.75">
      <c r="A12" s="12" t="s">
        <v>15</v>
      </c>
      <c r="B12" s="3">
        <v>19816</v>
      </c>
      <c r="C12" s="36">
        <f t="shared" si="0"/>
        <v>1.204107674545786</v>
      </c>
      <c r="D12" s="37">
        <f>B12/'2015'!B12</f>
        <v>0.967436410682029</v>
      </c>
      <c r="E12" s="3">
        <v>11017</v>
      </c>
      <c r="F12" s="36">
        <f t="shared" si="1"/>
        <v>1.061879518072289</v>
      </c>
      <c r="G12" s="37">
        <f>E12/'2015'!E12</f>
        <v>0.9615955311163481</v>
      </c>
      <c r="H12" s="3">
        <v>30633</v>
      </c>
      <c r="I12" s="36">
        <f t="shared" si="2"/>
        <v>1.1767440073755377</v>
      </c>
      <c r="J12" s="37">
        <f>H12/'2015'!H12</f>
        <v>0.9590795241077019</v>
      </c>
      <c r="K12" s="3">
        <v>3983</v>
      </c>
      <c r="L12" s="36">
        <f t="shared" si="3"/>
        <v>1.1759669323885444</v>
      </c>
      <c r="M12" s="37">
        <f>K12/'2015'!K12</f>
        <v>1.0155532891381949</v>
      </c>
    </row>
    <row r="13" spans="1:13" ht="12.75">
      <c r="A13" s="12" t="s">
        <v>16</v>
      </c>
      <c r="B13" s="3">
        <v>19447</v>
      </c>
      <c r="C13" s="36">
        <f t="shared" si="0"/>
        <v>0.9813786838918046</v>
      </c>
      <c r="D13" s="37">
        <f>B13/'2015'!B13</f>
        <v>0.9118060765191298</v>
      </c>
      <c r="E13" s="3">
        <v>11604</v>
      </c>
      <c r="F13" s="36">
        <f t="shared" si="1"/>
        <v>1.0532812925478805</v>
      </c>
      <c r="G13" s="37">
        <f>E13/'2015'!E13</f>
        <v>0.9828900559037778</v>
      </c>
      <c r="H13" s="3">
        <v>31011</v>
      </c>
      <c r="I13" s="36">
        <f t="shared" si="2"/>
        <v>1.0123396337283321</v>
      </c>
      <c r="J13" s="37">
        <f>H13/'2015'!H13</f>
        <v>0.9359268425182592</v>
      </c>
      <c r="K13" s="3">
        <v>3780</v>
      </c>
      <c r="L13" s="36">
        <f t="shared" si="3"/>
        <v>0.9490333919156415</v>
      </c>
      <c r="M13" s="37">
        <f>K13/'2015'!K13</f>
        <v>1.0308153804199618</v>
      </c>
    </row>
    <row r="14" spans="1:13" ht="12.75">
      <c r="A14" s="12" t="s">
        <v>17</v>
      </c>
      <c r="B14" s="3">
        <v>17608</v>
      </c>
      <c r="C14" s="36">
        <f t="shared" si="0"/>
        <v>0.905435285648172</v>
      </c>
      <c r="D14" s="37">
        <f>B14/'2015'!B14</f>
        <v>0.9911066081278848</v>
      </c>
      <c r="E14" s="3">
        <v>12685</v>
      </c>
      <c r="F14" s="36">
        <f t="shared" si="1"/>
        <v>1.0931575318855566</v>
      </c>
      <c r="G14" s="37">
        <f>E14/'2015'!E14</f>
        <v>1.1641886930983847</v>
      </c>
      <c r="H14" s="3">
        <v>30293</v>
      </c>
      <c r="I14" s="36">
        <f t="shared" si="2"/>
        <v>0.9768469252845764</v>
      </c>
      <c r="J14" s="37">
        <f>H14/'2015'!H14</f>
        <v>1.0569414884337602</v>
      </c>
      <c r="K14" s="3">
        <v>3555</v>
      </c>
      <c r="L14" s="36">
        <f t="shared" si="3"/>
        <v>0.9404761904761905</v>
      </c>
      <c r="M14" s="37">
        <f>K14/'2015'!K14</f>
        <v>1.1016423923148435</v>
      </c>
    </row>
    <row r="15" spans="1:13" ht="12.75">
      <c r="A15" s="12" t="s">
        <v>18</v>
      </c>
      <c r="B15" s="3">
        <v>19737</v>
      </c>
      <c r="C15" s="36">
        <f t="shared" si="0"/>
        <v>1.120910949568378</v>
      </c>
      <c r="D15" s="37">
        <f>B15/'2015'!B15</f>
        <v>1.010547335005888</v>
      </c>
      <c r="E15" s="3">
        <v>12069</v>
      </c>
      <c r="F15" s="36">
        <f t="shared" si="1"/>
        <v>0.9514387071344107</v>
      </c>
      <c r="G15" s="37">
        <f>E15/'2015'!E15</f>
        <v>1.1220714020081815</v>
      </c>
      <c r="H15" s="3">
        <v>31806</v>
      </c>
      <c r="I15" s="36">
        <f t="shared" si="2"/>
        <v>1.0499455319710824</v>
      </c>
      <c r="J15" s="37">
        <f>H15/'2015'!H15</f>
        <v>1.0501535312180144</v>
      </c>
      <c r="K15" s="3">
        <v>4008</v>
      </c>
      <c r="L15" s="36">
        <f t="shared" si="3"/>
        <v>1.1274261603375528</v>
      </c>
      <c r="M15" s="37">
        <f>K15/'2015'!K15</f>
        <v>1.0608787718369508</v>
      </c>
    </row>
    <row r="16" spans="1:13" ht="12.75">
      <c r="A16" s="12" t="s">
        <v>19</v>
      </c>
      <c r="B16" s="3">
        <v>19532</v>
      </c>
      <c r="C16" s="36">
        <f t="shared" si="0"/>
        <v>0.989613416426002</v>
      </c>
      <c r="D16" s="37">
        <f>B16/'2015'!B16</f>
        <v>0.9293871336124857</v>
      </c>
      <c r="E16" s="3">
        <v>13501</v>
      </c>
      <c r="F16" s="36">
        <f t="shared" si="1"/>
        <v>1.1186510895683155</v>
      </c>
      <c r="G16" s="37">
        <f>E16/'2015'!E16</f>
        <v>1.3203911980440097</v>
      </c>
      <c r="H16" s="3">
        <v>33033</v>
      </c>
      <c r="I16" s="36">
        <f t="shared" si="2"/>
        <v>1.0385776268628562</v>
      </c>
      <c r="J16" s="37">
        <f>H16/'2015'!H16</f>
        <v>1.057360519829711</v>
      </c>
      <c r="K16" s="3">
        <v>4351</v>
      </c>
      <c r="L16" s="36">
        <f t="shared" si="3"/>
        <v>1.0855788423153692</v>
      </c>
      <c r="M16" s="37">
        <f>K16/'2015'!K16</f>
        <v>1.0293352259285544</v>
      </c>
    </row>
    <row r="17" spans="1:13" ht="12.75">
      <c r="A17" s="12" t="s">
        <v>20</v>
      </c>
      <c r="B17" s="3">
        <v>20456</v>
      </c>
      <c r="C17" s="36">
        <f t="shared" si="0"/>
        <v>1.047306983411837</v>
      </c>
      <c r="D17" s="37">
        <f>B17/'2015'!B17</f>
        <v>1.0731297870108067</v>
      </c>
      <c r="E17" s="3">
        <v>13951</v>
      </c>
      <c r="F17" s="36">
        <f t="shared" si="1"/>
        <v>1.0333308643804162</v>
      </c>
      <c r="G17" s="37">
        <f>E17/'2015'!E17</f>
        <v>1.2304639266184512</v>
      </c>
      <c r="H17" s="3">
        <v>34497</v>
      </c>
      <c r="I17" s="36">
        <f t="shared" si="2"/>
        <v>1.0443193170465899</v>
      </c>
      <c r="J17" s="37">
        <f>H17/'2015'!H17</f>
        <v>1.1347697368421052</v>
      </c>
      <c r="K17" s="3">
        <v>4023</v>
      </c>
      <c r="L17" s="36">
        <f t="shared" si="3"/>
        <v>0.92461503102735</v>
      </c>
      <c r="M17" s="37">
        <f>K17/'2015'!K17</f>
        <v>1.0609177215189873</v>
      </c>
    </row>
    <row r="18" spans="1:13" ht="13.5" thickBot="1">
      <c r="A18" s="13" t="s">
        <v>21</v>
      </c>
      <c r="B18" s="7">
        <v>18983</v>
      </c>
      <c r="C18" s="43">
        <f t="shared" si="0"/>
        <v>0.9279917872506844</v>
      </c>
      <c r="D18" s="39">
        <f>B18/'2015'!B18</f>
        <v>1.033200892614162</v>
      </c>
      <c r="E18" s="7">
        <v>13170</v>
      </c>
      <c r="F18" s="43">
        <f t="shared" si="1"/>
        <v>0.9440183499390725</v>
      </c>
      <c r="G18" s="39">
        <f>E18/'2015'!E18</f>
        <v>1.2482229172590276</v>
      </c>
      <c r="H18" s="7">
        <v>32153</v>
      </c>
      <c r="I18" s="43">
        <f t="shared" si="2"/>
        <v>0.9320520624981883</v>
      </c>
      <c r="J18" s="39">
        <f>H18/'2015'!H18</f>
        <v>1.1116373945512377</v>
      </c>
      <c r="K18" s="7">
        <v>4257</v>
      </c>
      <c r="L18" s="43">
        <f t="shared" si="3"/>
        <v>1.058165548098434</v>
      </c>
      <c r="M18" s="39">
        <f>K18/'2015'!K18</f>
        <v>1.1300769843376692</v>
      </c>
    </row>
    <row r="19" spans="1:13" ht="13.5" thickTop="1">
      <c r="A19" s="16" t="s">
        <v>100</v>
      </c>
      <c r="B19" s="18">
        <f>SUM(B7:B18)</f>
        <v>226544</v>
      </c>
      <c r="C19" s="40" t="s">
        <v>29</v>
      </c>
      <c r="D19" s="41">
        <f>B19/'2015'!B19</f>
        <v>0.9859813287489392</v>
      </c>
      <c r="E19" s="18">
        <f>SUM(E7:E18)</f>
        <v>145908</v>
      </c>
      <c r="F19" s="40" t="s">
        <v>29</v>
      </c>
      <c r="G19" s="41">
        <f>E19/'2015'!E19</f>
        <v>1.1410829918353302</v>
      </c>
      <c r="H19" s="18">
        <f>SUM(H7:H18)</f>
        <v>369502</v>
      </c>
      <c r="I19" s="40" t="s">
        <v>29</v>
      </c>
      <c r="J19" s="41">
        <f>H19/'2015'!H19</f>
        <v>1.0331905422333572</v>
      </c>
      <c r="K19" s="18">
        <f>SUM(K7:K18)</f>
        <v>46777</v>
      </c>
      <c r="L19" s="40" t="s">
        <v>29</v>
      </c>
      <c r="M19" s="41">
        <f>K19/'2015'!K19</f>
        <v>1.0615936273063569</v>
      </c>
    </row>
    <row r="20" spans="1:13" ht="12.75">
      <c r="A20" s="17" t="s">
        <v>23</v>
      </c>
      <c r="B20" s="3">
        <f>SUM(B7:B12)</f>
        <v>110781</v>
      </c>
      <c r="C20" s="36" t="s">
        <v>29</v>
      </c>
      <c r="D20" s="37">
        <f>B20/'2015'!B20</f>
        <v>0.9830684450123792</v>
      </c>
      <c r="E20" s="3">
        <f>SUM(E7:E12)</f>
        <v>68928</v>
      </c>
      <c r="F20" s="36" t="s">
        <v>29</v>
      </c>
      <c r="G20" s="37">
        <f>E20/'2015'!E20</f>
        <v>1.1064594837549762</v>
      </c>
      <c r="H20" s="3">
        <f>SUM(H7:H12)</f>
        <v>176709</v>
      </c>
      <c r="I20" s="36" t="s">
        <v>29</v>
      </c>
      <c r="J20" s="37">
        <f>H20/'2015'!H20</f>
        <v>1.009852273051976</v>
      </c>
      <c r="K20" s="3">
        <f>SUM(K7:K12)</f>
        <v>22803</v>
      </c>
      <c r="L20" s="36" t="s">
        <v>29</v>
      </c>
      <c r="M20" s="37">
        <f>K20/'2015'!K20</f>
        <v>1.0554501272853507</v>
      </c>
    </row>
    <row r="21" spans="1:13" ht="12.75">
      <c r="A21" s="12" t="s">
        <v>24</v>
      </c>
      <c r="B21" s="3">
        <f>SUM(B13:B18)</f>
        <v>115763</v>
      </c>
      <c r="C21" s="36" t="s">
        <v>29</v>
      </c>
      <c r="D21" s="37">
        <f>B21/'2015'!B21</f>
        <v>0.9887850626943182</v>
      </c>
      <c r="E21" s="3">
        <f>SUM(E13:E18)</f>
        <v>76980</v>
      </c>
      <c r="F21" s="36" t="s">
        <v>29</v>
      </c>
      <c r="G21" s="37">
        <f>E21/'2015'!E21</f>
        <v>1.173976697370829</v>
      </c>
      <c r="H21" s="3">
        <f>SUM(H13:H18)</f>
        <v>192793</v>
      </c>
      <c r="I21" s="36" t="s">
        <v>29</v>
      </c>
      <c r="J21" s="37">
        <f>H21/'2015'!H21</f>
        <v>1.0555497763445334</v>
      </c>
      <c r="K21" s="3">
        <f>SUM(K13:K18)</f>
        <v>23974</v>
      </c>
      <c r="L21" s="36" t="s">
        <v>29</v>
      </c>
      <c r="M21" s="37">
        <f>K21/'2015'!K21</f>
        <v>1.0675037848428177</v>
      </c>
    </row>
  </sheetData>
  <sheetProtection/>
  <mergeCells count="7">
    <mergeCell ref="K2:M2"/>
    <mergeCell ref="A1:H1"/>
    <mergeCell ref="I1:J1"/>
    <mergeCell ref="A2:A3"/>
    <mergeCell ref="B2:D2"/>
    <mergeCell ref="E2:G2"/>
    <mergeCell ref="H2:J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真一郎 福井</cp:lastModifiedBy>
  <dcterms:created xsi:type="dcterms:W3CDTF">2001-02-28T01:28:50Z</dcterms:created>
  <dcterms:modified xsi:type="dcterms:W3CDTF">2024-04-05T06:23:50Z</dcterms:modified>
  <cp:category/>
  <cp:version/>
  <cp:contentType/>
  <cp:contentStatus/>
</cp:coreProperties>
</file>