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7830" windowWidth="14955" windowHeight="8550" activeTab="0"/>
  </bookViews>
  <sheets>
    <sheet name="2005" sheetId="1" r:id="rId1"/>
    <sheet name="2004" sheetId="2" r:id="rId2"/>
    <sheet name="2003" sheetId="3" r:id="rId3"/>
    <sheet name="2002" sheetId="4" r:id="rId4"/>
    <sheet name="2001" sheetId="5" r:id="rId5"/>
    <sheet name="2000" sheetId="6" r:id="rId6"/>
    <sheet name="1999" sheetId="7" r:id="rId7"/>
  </sheets>
  <definedNames/>
  <calcPr fullCalcOnLoad="1"/>
</workbook>
</file>

<file path=xl/sharedStrings.xml><?xml version="1.0" encoding="utf-8"?>
<sst xmlns="http://schemas.openxmlformats.org/spreadsheetml/2006/main" count="333" uniqueCount="55">
  <si>
    <t>（単位：トン、％）</t>
  </si>
  <si>
    <t>ＩＰＰフィルム</t>
  </si>
  <si>
    <t>前年比</t>
  </si>
  <si>
    <t>合計</t>
  </si>
  <si>
    <t>数量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</si>
  <si>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</si>
  <si>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</si>
  <si>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</si>
  <si>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</si>
  <si>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</si>
  <si>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</si>
  <si>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</si>
  <si>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</si>
  <si>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</si>
  <si>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</si>
  <si>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（注）ＬＤＰＥフィルムの（うちＬＬ）はＬ－ＬＤＰＥを内数で計上。</t>
  </si>
  <si>
    <t>LDPE LLDPEフィルム （EVAを含む）</t>
  </si>
  <si>
    <t>産業用</t>
  </si>
  <si>
    <t>ゴミ袋</t>
  </si>
  <si>
    <t>農業用</t>
  </si>
  <si>
    <t>その他</t>
  </si>
  <si>
    <t>計</t>
  </si>
  <si>
    <t>HDPEフィルム</t>
  </si>
  <si>
    <t>レジ袋</t>
  </si>
  <si>
    <t>産業用・その他</t>
  </si>
  <si>
    <t>2002年</t>
  </si>
  <si>
    <t>4月</t>
  </si>
  <si>
    <t>２００２年ポリオレフィンフィルム出荷推移</t>
  </si>
  <si>
    <t>HDPEフィルム</t>
  </si>
  <si>
    <t>4月</t>
  </si>
  <si>
    <t>２００３年ポリオレフィンフィルム出荷推移</t>
  </si>
  <si>
    <t>2003年</t>
  </si>
  <si>
    <t>２００１年ポリオレフィンフィルム出荷推移</t>
  </si>
  <si>
    <t>ＬＤＰＥフィルム</t>
  </si>
  <si>
    <t>ＨＤＰＥフィルム</t>
  </si>
  <si>
    <t>一般包装用</t>
  </si>
  <si>
    <t>農業用</t>
  </si>
  <si>
    <t>計</t>
  </si>
  <si>
    <t>一般用</t>
  </si>
  <si>
    <t>強化極薄用</t>
  </si>
  <si>
    <t>（うちＬＬ）</t>
  </si>
  <si>
    <t>2000年</t>
  </si>
  <si>
    <t>4月</t>
  </si>
  <si>
    <t>2001年</t>
  </si>
  <si>
    <t>１９９９年ポリオレフィンフィルム出荷推移</t>
  </si>
  <si>
    <t>1998年</t>
  </si>
  <si>
    <t>1999年</t>
  </si>
  <si>
    <t>２０００年ポリオレフィンフィルム出荷推移</t>
  </si>
  <si>
    <t>HDPEフィルム</t>
  </si>
  <si>
    <t>4月</t>
  </si>
  <si>
    <t>2004年</t>
  </si>
  <si>
    <t>２００４年ポリオレフィンフィルム出荷推移</t>
  </si>
  <si>
    <t>4月</t>
  </si>
  <si>
    <t>2005年</t>
  </si>
  <si>
    <t>２００５年ポリオレフィンフィルム出荷推移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</si>
</sst>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55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75" zoomScaleNormal="75" workbookViewId="0" topLeftCell="A1">
      <selection activeCell="Y17" sqref="B5:Y17"/>
    </sheetView>
  </sheetViews>
  <sheetFormatPr defaultColWidth="9.00390625" defaultRowHeight="13.5"/>
  <cols>
    <col min="1" max="1" width="10.00390625" style="0" customWidth="1"/>
    <col min="2" max="2" width="8.75390625" style="0" bestFit="1" customWidth="1"/>
    <col min="3" max="3" width="7.50390625" style="0" bestFit="1" customWidth="1"/>
    <col min="4" max="4" width="7.75390625" style="0" customWidth="1"/>
    <col min="5" max="5" width="7.50390625" style="0" bestFit="1" customWidth="1"/>
    <col min="6" max="6" width="7.75390625" style="0" bestFit="1" customWidth="1"/>
    <col min="7" max="7" width="7.50390625" style="0" bestFit="1" customWidth="1"/>
    <col min="8" max="8" width="7.75390625" style="0" bestFit="1" customWidth="1"/>
    <col min="9" max="9" width="7.50390625" style="0" bestFit="1" customWidth="1"/>
    <col min="10" max="10" width="8.75390625" style="0" bestFit="1" customWidth="1"/>
    <col min="11" max="11" width="7.50390625" style="0" bestFit="1" customWidth="1"/>
    <col min="12" max="12" width="7.75390625" style="0" bestFit="1" customWidth="1"/>
    <col min="13" max="13" width="7.50390625" style="0" bestFit="1" customWidth="1"/>
    <col min="14" max="14" width="7.75390625" style="0" bestFit="1" customWidth="1"/>
    <col min="15" max="15" width="7.50390625" style="0" bestFit="1" customWidth="1"/>
    <col min="16" max="16" width="5.625" style="0" bestFit="1" customWidth="1"/>
    <col min="17" max="17" width="7.50390625" style="0" bestFit="1" customWidth="1"/>
    <col min="18" max="18" width="7.75390625" style="0" bestFit="1" customWidth="1"/>
    <col min="19" max="19" width="7.50390625" style="0" bestFit="1" customWidth="1"/>
    <col min="20" max="20" width="8.75390625" style="0" bestFit="1" customWidth="1"/>
    <col min="21" max="21" width="7.50390625" style="0" bestFit="1" customWidth="1"/>
    <col min="22" max="22" width="11.625" style="0" bestFit="1" customWidth="1"/>
    <col min="23" max="23" width="9.125" style="0" customWidth="1"/>
    <col min="24" max="24" width="8.75390625" style="0" bestFit="1" customWidth="1"/>
    <col min="25" max="25" width="7.50390625" style="0" bestFit="1" customWidth="1"/>
  </cols>
  <sheetData>
    <row r="1" spans="1:25" ht="14.25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 t="s">
        <v>0</v>
      </c>
      <c r="X1" s="8"/>
      <c r="Y1" s="8"/>
    </row>
    <row r="2" spans="1:25" ht="13.5">
      <c r="A2" s="16"/>
      <c r="B2" s="19" t="s">
        <v>16</v>
      </c>
      <c r="C2" s="21"/>
      <c r="D2" s="21"/>
      <c r="E2" s="21"/>
      <c r="F2" s="21"/>
      <c r="G2" s="21"/>
      <c r="H2" s="21"/>
      <c r="I2" s="21"/>
      <c r="J2" s="21"/>
      <c r="K2" s="20"/>
      <c r="L2" s="19" t="s">
        <v>48</v>
      </c>
      <c r="M2" s="21"/>
      <c r="N2" s="21"/>
      <c r="O2" s="21"/>
      <c r="P2" s="21"/>
      <c r="Q2" s="21"/>
      <c r="R2" s="21"/>
      <c r="S2" s="21"/>
      <c r="T2" s="21"/>
      <c r="U2" s="20"/>
      <c r="V2" s="16" t="s">
        <v>1</v>
      </c>
      <c r="W2" s="16" t="s">
        <v>2</v>
      </c>
      <c r="X2" s="16" t="s">
        <v>3</v>
      </c>
      <c r="Y2" s="16" t="s">
        <v>2</v>
      </c>
    </row>
    <row r="3" spans="1:25" ht="13.5">
      <c r="A3" s="17"/>
      <c r="B3" s="19" t="s">
        <v>17</v>
      </c>
      <c r="C3" s="20"/>
      <c r="D3" s="19" t="s">
        <v>18</v>
      </c>
      <c r="E3" s="21"/>
      <c r="F3" s="19" t="s">
        <v>19</v>
      </c>
      <c r="G3" s="20"/>
      <c r="H3" s="19" t="s">
        <v>20</v>
      </c>
      <c r="I3" s="20"/>
      <c r="J3" s="19" t="s">
        <v>21</v>
      </c>
      <c r="K3" s="20"/>
      <c r="L3" s="19" t="s">
        <v>23</v>
      </c>
      <c r="M3" s="20"/>
      <c r="N3" s="19" t="s">
        <v>18</v>
      </c>
      <c r="O3" s="21"/>
      <c r="P3" s="19" t="s">
        <v>19</v>
      </c>
      <c r="Q3" s="20"/>
      <c r="R3" s="19" t="s">
        <v>24</v>
      </c>
      <c r="S3" s="20"/>
      <c r="T3" s="19" t="s">
        <v>21</v>
      </c>
      <c r="U3" s="20"/>
      <c r="V3" s="17"/>
      <c r="W3" s="17"/>
      <c r="X3" s="17"/>
      <c r="Y3" s="17"/>
    </row>
    <row r="4" spans="1:25" ht="13.5">
      <c r="A4" s="18"/>
      <c r="B4" s="1" t="s">
        <v>4</v>
      </c>
      <c r="C4" s="1" t="s">
        <v>2</v>
      </c>
      <c r="D4" s="1" t="s">
        <v>4</v>
      </c>
      <c r="E4" s="1" t="s">
        <v>2</v>
      </c>
      <c r="F4" s="1" t="s">
        <v>4</v>
      </c>
      <c r="G4" s="1" t="s">
        <v>2</v>
      </c>
      <c r="H4" s="1" t="s">
        <v>4</v>
      </c>
      <c r="I4" s="1" t="s">
        <v>2</v>
      </c>
      <c r="J4" s="1" t="s">
        <v>4</v>
      </c>
      <c r="K4" s="1" t="s">
        <v>2</v>
      </c>
      <c r="L4" s="1" t="s">
        <v>4</v>
      </c>
      <c r="M4" s="1" t="s">
        <v>2</v>
      </c>
      <c r="N4" s="1" t="s">
        <v>4</v>
      </c>
      <c r="O4" s="1" t="s">
        <v>2</v>
      </c>
      <c r="P4" s="1" t="s">
        <v>4</v>
      </c>
      <c r="Q4" s="1" t="s">
        <v>2</v>
      </c>
      <c r="R4" s="1" t="s">
        <v>4</v>
      </c>
      <c r="S4" s="1" t="s">
        <v>2</v>
      </c>
      <c r="T4" s="1" t="s">
        <v>4</v>
      </c>
      <c r="U4" s="1" t="s">
        <v>2</v>
      </c>
      <c r="V4" s="18"/>
      <c r="W4" s="18"/>
      <c r="X4" s="18"/>
      <c r="Y4" s="18"/>
    </row>
    <row r="5" spans="1:25" ht="13.5">
      <c r="A5" s="5">
        <v>38353</v>
      </c>
      <c r="B5" s="3">
        <v>22435</v>
      </c>
      <c r="C5" s="4">
        <f>B5/'2004'!B5</f>
        <v>1.0601549948020035</v>
      </c>
      <c r="D5" s="3">
        <v>3421</v>
      </c>
      <c r="E5" s="4">
        <f>D5/'2004'!D5</f>
        <v>0.9346994535519125</v>
      </c>
      <c r="F5" s="3">
        <v>3745</v>
      </c>
      <c r="G5" s="4">
        <f>F5/'2004'!F5</f>
        <v>1.1139202855443189</v>
      </c>
      <c r="H5" s="3">
        <v>9290</v>
      </c>
      <c r="I5" s="4">
        <f>H5/'2004'!H5</f>
        <v>0.9642931285032178</v>
      </c>
      <c r="J5" s="3">
        <f>B5+D5+F5+H5</f>
        <v>38891</v>
      </c>
      <c r="K5" s="4">
        <f>J5/'2004'!J5</f>
        <v>1.0283727325612142</v>
      </c>
      <c r="L5" s="3">
        <v>9927</v>
      </c>
      <c r="M5" s="4">
        <f>L5/'2004'!L5</f>
        <v>1.0886062068209232</v>
      </c>
      <c r="N5" s="3">
        <v>2030</v>
      </c>
      <c r="O5" s="4">
        <f>N5/'2004'!N5</f>
        <v>0.9840038778477945</v>
      </c>
      <c r="P5" s="3">
        <v>50</v>
      </c>
      <c r="Q5" s="4">
        <f>P5/'2004'!P5</f>
        <v>1.0638297872340425</v>
      </c>
      <c r="R5" s="3">
        <v>7369</v>
      </c>
      <c r="S5" s="4">
        <f>R5/'2004'!R5</f>
        <v>0.9833199893247931</v>
      </c>
      <c r="T5" s="3">
        <f>L5+N5+P5+R5</f>
        <v>19376</v>
      </c>
      <c r="U5" s="4">
        <f>T5/'2004'!T5</f>
        <v>1.0348768893873845</v>
      </c>
      <c r="V5" s="3">
        <v>1398</v>
      </c>
      <c r="W5" s="4">
        <f>V5/'2004'!V5</f>
        <v>0.9516678012253234</v>
      </c>
      <c r="X5" s="3">
        <f>V5+T5+J5</f>
        <v>59665</v>
      </c>
      <c r="Y5" s="4">
        <f>X5/'2004'!X5</f>
        <v>1.0285295638682985</v>
      </c>
    </row>
    <row r="6" spans="1:25" ht="13.5">
      <c r="A6" s="6" t="s">
        <v>5</v>
      </c>
      <c r="B6" s="3">
        <v>22787</v>
      </c>
      <c r="C6" s="4">
        <f>B6/'2004'!B6</f>
        <v>1.0180948976856403</v>
      </c>
      <c r="D6" s="3">
        <v>3466</v>
      </c>
      <c r="E6" s="4">
        <f>D6/'2004'!D6</f>
        <v>0.8864450127877238</v>
      </c>
      <c r="F6" s="3">
        <v>4468</v>
      </c>
      <c r="G6" s="4">
        <f>F6/'2004'!F6</f>
        <v>1.102665350444225</v>
      </c>
      <c r="H6" s="3">
        <v>9636</v>
      </c>
      <c r="I6" s="4">
        <f>H6/'2004'!H6</f>
        <v>0.9291293028637547</v>
      </c>
      <c r="J6" s="3">
        <f>B6+D6+F6+H6</f>
        <v>40357</v>
      </c>
      <c r="K6" s="4">
        <f>J6/'2004'!J6</f>
        <v>0.9912071718040034</v>
      </c>
      <c r="L6" s="3">
        <v>10566</v>
      </c>
      <c r="M6" s="4">
        <f>L6/'2004'!L6</f>
        <v>1.035374816266536</v>
      </c>
      <c r="N6" s="3">
        <v>2303</v>
      </c>
      <c r="O6" s="4">
        <f>N6/'2004'!N6</f>
        <v>0.9640016743407284</v>
      </c>
      <c r="P6" s="3">
        <v>50</v>
      </c>
      <c r="Q6" s="4">
        <f>P6/'2004'!P6</f>
        <v>0.5050505050505051</v>
      </c>
      <c r="R6" s="3">
        <v>7541</v>
      </c>
      <c r="S6" s="4">
        <f>R6/'2004'!R6</f>
        <v>0.9821568116697057</v>
      </c>
      <c r="T6" s="3">
        <f>L6+N6+P6+R6</f>
        <v>20460</v>
      </c>
      <c r="U6" s="4">
        <f>T6/'2004'!T6</f>
        <v>1.0043689558686368</v>
      </c>
      <c r="V6" s="3">
        <v>1387</v>
      </c>
      <c r="W6" s="4">
        <f>V6/'2004'!V6</f>
        <v>0.9173280423280423</v>
      </c>
      <c r="X6" s="3">
        <f>V6+T6+J6</f>
        <v>62204</v>
      </c>
      <c r="Y6" s="4">
        <f>X6/'2004'!X6</f>
        <v>0.9937058691970989</v>
      </c>
    </row>
    <row r="7" spans="1:25" ht="13.5">
      <c r="A7" s="6" t="s">
        <v>6</v>
      </c>
      <c r="B7" s="3">
        <v>23767</v>
      </c>
      <c r="C7" s="4">
        <f>B7/'2004'!B7</f>
        <v>0.9871656421332448</v>
      </c>
      <c r="D7" s="3">
        <v>3538</v>
      </c>
      <c r="E7" s="4">
        <f>D7/'2004'!D7</f>
        <v>0.8176565749942223</v>
      </c>
      <c r="F7" s="3">
        <v>5460</v>
      </c>
      <c r="G7" s="4">
        <f>F7/'2004'!F7</f>
        <v>0.9927272727272727</v>
      </c>
      <c r="H7" s="3">
        <v>11032</v>
      </c>
      <c r="I7" s="4">
        <f>H7/'2004'!H7</f>
        <v>0.986232790988736</v>
      </c>
      <c r="J7" s="3">
        <f>B7+D7+F7+H7</f>
        <v>43797</v>
      </c>
      <c r="K7" s="4">
        <f>J7/'2004'!J7</f>
        <v>0.9713455610015747</v>
      </c>
      <c r="L7" s="3">
        <v>12711</v>
      </c>
      <c r="M7" s="4">
        <f>L7/'2004'!L7</f>
        <v>1.1232767762460234</v>
      </c>
      <c r="N7" s="3">
        <v>2556</v>
      </c>
      <c r="O7" s="4">
        <f>N7/'2004'!N7</f>
        <v>0.9200863930885529</v>
      </c>
      <c r="P7" s="3">
        <v>46</v>
      </c>
      <c r="Q7" s="4">
        <f>P7/'2004'!P7</f>
        <v>1.0454545454545454</v>
      </c>
      <c r="R7" s="3">
        <v>8531</v>
      </c>
      <c r="S7" s="4">
        <f>R7/'2004'!R7</f>
        <v>1.007558757529231</v>
      </c>
      <c r="T7" s="3">
        <f>L7+N7+P7+R7</f>
        <v>23844</v>
      </c>
      <c r="U7" s="4">
        <f>T7/'2004'!T7</f>
        <v>1.0548108825481088</v>
      </c>
      <c r="V7" s="3">
        <v>1760</v>
      </c>
      <c r="W7" s="4">
        <f>V7/'2004'!V7</f>
        <v>1.0445103857566767</v>
      </c>
      <c r="X7" s="3">
        <f>V7+T7+J7</f>
        <v>69401</v>
      </c>
      <c r="Y7" s="4">
        <f>X7/'2004'!X7</f>
        <v>1.0003170988339412</v>
      </c>
    </row>
    <row r="8" spans="1:25" ht="13.5">
      <c r="A8" s="6" t="s">
        <v>52</v>
      </c>
      <c r="B8" s="3">
        <v>22680</v>
      </c>
      <c r="C8" s="4">
        <f>B8/'2004'!B8</f>
        <v>0.9238289205702648</v>
      </c>
      <c r="D8" s="3">
        <v>3589</v>
      </c>
      <c r="E8" s="4">
        <f>D8/'2004'!D8</f>
        <v>0.765735011734585</v>
      </c>
      <c r="F8" s="3">
        <v>4164</v>
      </c>
      <c r="G8" s="4">
        <f>F8/'2004'!F8</f>
        <v>0.8713119899560577</v>
      </c>
      <c r="H8" s="3">
        <v>12048</v>
      </c>
      <c r="I8" s="4">
        <f>H8/'2004'!H8</f>
        <v>1.0187721968543886</v>
      </c>
      <c r="J8" s="3">
        <f>B8+D8+F8+H8</f>
        <v>42481</v>
      </c>
      <c r="K8" s="4">
        <f>J8/'2004'!J8</f>
        <v>0.9266829544958771</v>
      </c>
      <c r="L8" s="3">
        <v>12107</v>
      </c>
      <c r="M8" s="4">
        <f>L8/'2004'!L8</f>
        <v>0.9485271074898151</v>
      </c>
      <c r="N8" s="3">
        <v>2614</v>
      </c>
      <c r="O8" s="4">
        <f>N8/'2004'!N8</f>
        <v>0.9026243093922652</v>
      </c>
      <c r="P8" s="3">
        <v>10</v>
      </c>
      <c r="Q8" s="4">
        <f>P8/'2004'!P8</f>
        <v>0.2631578947368421</v>
      </c>
      <c r="R8" s="3">
        <v>8110</v>
      </c>
      <c r="S8" s="4">
        <f>R8/'2004'!R8</f>
        <v>0.892975115613301</v>
      </c>
      <c r="T8" s="3">
        <f>L8+N8+P8+R8</f>
        <v>22841</v>
      </c>
      <c r="U8" s="4">
        <f>T8/'2004'!T8</f>
        <v>0.9217514124293785</v>
      </c>
      <c r="V8" s="3">
        <v>1734</v>
      </c>
      <c r="W8" s="4">
        <f>V8/'2004'!V8</f>
        <v>0.9088050314465409</v>
      </c>
      <c r="X8" s="3">
        <v>67066</v>
      </c>
      <c r="Y8" s="4">
        <f>X8/'2004'!X8</f>
        <v>0.9246656555907901</v>
      </c>
    </row>
    <row r="9" spans="1:25" ht="13.5">
      <c r="A9" s="6" t="s">
        <v>7</v>
      </c>
      <c r="B9" s="3">
        <v>21433</v>
      </c>
      <c r="C9" s="4">
        <f>B9/'2004'!B9</f>
        <v>0.984700909675641</v>
      </c>
      <c r="D9" s="3">
        <v>3533</v>
      </c>
      <c r="E9" s="4">
        <f>D9/'2004'!D9</f>
        <v>0.8638141809290953</v>
      </c>
      <c r="F9" s="3">
        <v>2772</v>
      </c>
      <c r="G9" s="4">
        <f>F9/'2004'!F9</f>
        <v>1.0943545203316225</v>
      </c>
      <c r="H9" s="3">
        <v>11151</v>
      </c>
      <c r="I9" s="4">
        <f>H9/'2004'!H9</f>
        <v>1.0562659846547315</v>
      </c>
      <c r="J9" s="3">
        <f>B9+D9+F9+H9</f>
        <v>38889</v>
      </c>
      <c r="K9" s="4">
        <f>J9/'2004'!J9</f>
        <v>0.9985364350639346</v>
      </c>
      <c r="L9" s="3">
        <v>10464</v>
      </c>
      <c r="M9" s="4">
        <f>L9/'2004'!L9</f>
        <v>0.9653136531365314</v>
      </c>
      <c r="N9" s="3">
        <v>2329</v>
      </c>
      <c r="O9" s="4">
        <f>N9/'2004'!N9</f>
        <v>0.930111821086262</v>
      </c>
      <c r="P9" s="3">
        <v>10</v>
      </c>
      <c r="Q9" s="4">
        <f>P9/'2004'!P9</f>
        <v>0.5263157894736842</v>
      </c>
      <c r="R9" s="3">
        <v>7525</v>
      </c>
      <c r="S9" s="4">
        <f>R9/'2004'!R9</f>
        <v>0.95277285388706</v>
      </c>
      <c r="T9" s="3">
        <f>L9+N9+P9+R9</f>
        <v>20328</v>
      </c>
      <c r="U9" s="4">
        <f>T9/'2004'!T9</f>
        <v>0.9561168336390574</v>
      </c>
      <c r="V9" s="3">
        <v>1500</v>
      </c>
      <c r="W9" s="4">
        <f>V9/'2004'!V9</f>
        <v>0.9633911368015414</v>
      </c>
      <c r="X9" s="3">
        <f>V9+T9+J9</f>
        <v>60717</v>
      </c>
      <c r="Y9" s="4">
        <f>X9/'2004'!X9</f>
        <v>0.983048377695745</v>
      </c>
    </row>
    <row r="10" spans="1:25" ht="13.5">
      <c r="A10" s="6" t="s">
        <v>8</v>
      </c>
      <c r="B10" s="3">
        <v>22529</v>
      </c>
      <c r="C10" s="4">
        <f>B10/'2004'!B10</f>
        <v>0.9494289687723882</v>
      </c>
      <c r="D10" s="3">
        <v>3660</v>
      </c>
      <c r="E10" s="4">
        <f>D10/'2004'!D10</f>
        <v>0.896399706098457</v>
      </c>
      <c r="F10" s="3">
        <v>2552</v>
      </c>
      <c r="G10" s="4">
        <f>F10/'2004'!F10</f>
        <v>1.3509793541556379</v>
      </c>
      <c r="H10" s="3">
        <v>11597</v>
      </c>
      <c r="I10" s="4">
        <f>H10/'2004'!H10</f>
        <v>1.0131923816180326</v>
      </c>
      <c r="J10" s="3">
        <v>40338</v>
      </c>
      <c r="K10" s="4">
        <f>J10/'2004'!J10</f>
        <v>0.9803387853306438</v>
      </c>
      <c r="L10" s="3">
        <v>11299</v>
      </c>
      <c r="M10" s="4">
        <f>L10/'2004'!L10</f>
        <v>0.9193653376729048</v>
      </c>
      <c r="N10" s="3">
        <v>2528</v>
      </c>
      <c r="O10" s="4">
        <f>N10/'2004'!N10</f>
        <v>0.949305294780323</v>
      </c>
      <c r="P10" s="3">
        <v>172</v>
      </c>
      <c r="Q10" s="4">
        <f>P10/'2004'!P10</f>
        <v>7.478260869565218</v>
      </c>
      <c r="R10" s="3">
        <v>7672</v>
      </c>
      <c r="S10" s="4">
        <f>R10/'2004'!R10</f>
        <v>0.8758990752368991</v>
      </c>
      <c r="T10" s="3">
        <v>21671</v>
      </c>
      <c r="U10" s="4">
        <f>T10/'2004'!T10</f>
        <v>0.9130398146197598</v>
      </c>
      <c r="V10" s="3">
        <v>1609</v>
      </c>
      <c r="W10" s="4">
        <f>V10/'2004'!V10</f>
        <v>0.9919852034525277</v>
      </c>
      <c r="X10" s="3">
        <v>63618</v>
      </c>
      <c r="Y10" s="4">
        <f>X10/'2004'!X10</f>
        <v>0.9566041140382533</v>
      </c>
    </row>
    <row r="11" spans="1:25" ht="13.5">
      <c r="A11" s="6" t="s">
        <v>9</v>
      </c>
      <c r="B11" s="3">
        <v>22178</v>
      </c>
      <c r="C11" s="4">
        <f>B11/'2004'!B11</f>
        <v>0.9280274499958155</v>
      </c>
      <c r="D11" s="3">
        <v>3982</v>
      </c>
      <c r="E11" s="4">
        <f>D11/'2004'!D11</f>
        <v>0.9194181482336643</v>
      </c>
      <c r="F11" s="3">
        <v>2811</v>
      </c>
      <c r="G11" s="4">
        <f>F11/'2004'!F11</f>
        <v>1.2399647110719012</v>
      </c>
      <c r="H11" s="3">
        <v>11343</v>
      </c>
      <c r="I11" s="4">
        <f>H11/'2004'!H11</f>
        <v>1.0372165325530358</v>
      </c>
      <c r="J11" s="3">
        <v>40312</v>
      </c>
      <c r="K11" s="4">
        <f>J11/'2004'!J11</f>
        <v>0.9729677543927399</v>
      </c>
      <c r="L11" s="3">
        <v>11923</v>
      </c>
      <c r="M11" s="4">
        <f>L11/'2004'!L11</f>
        <v>0.9243352197844794</v>
      </c>
      <c r="N11" s="3">
        <v>2749</v>
      </c>
      <c r="O11" s="4">
        <f>N11/'2004'!N11</f>
        <v>1.031906906906907</v>
      </c>
      <c r="P11" s="3">
        <v>6</v>
      </c>
      <c r="Q11" s="4">
        <f>P11/'2004'!P11</f>
        <v>0.4</v>
      </c>
      <c r="R11" s="3">
        <v>7657</v>
      </c>
      <c r="S11" s="4">
        <f>R11/'2004'!R11</f>
        <v>0.8994479032068601</v>
      </c>
      <c r="T11" s="3">
        <v>22335</v>
      </c>
      <c r="U11" s="4">
        <f>T11/'2004'!T11</f>
        <v>0.9271097090199659</v>
      </c>
      <c r="V11" s="3">
        <v>1536</v>
      </c>
      <c r="W11" s="4">
        <f>V11/'2004'!V11</f>
        <v>0.9777211966900063</v>
      </c>
      <c r="X11" s="3">
        <v>64183</v>
      </c>
      <c r="Y11" s="4">
        <f>X11/'2004'!X11</f>
        <v>0.9566131099651236</v>
      </c>
    </row>
    <row r="12" spans="1:25" ht="13.5">
      <c r="A12" s="6" t="s">
        <v>10</v>
      </c>
      <c r="B12" s="3">
        <v>21377</v>
      </c>
      <c r="C12" s="4">
        <f>B12/'2004'!B12</f>
        <v>0.968643798994064</v>
      </c>
      <c r="D12" s="3">
        <v>3965</v>
      </c>
      <c r="E12" s="4">
        <f>D12/'2004'!D12</f>
        <v>0.9460749224528752</v>
      </c>
      <c r="F12" s="3">
        <v>2839</v>
      </c>
      <c r="G12" s="4">
        <f>F12/'2004'!F12</f>
        <v>1.1470707070707071</v>
      </c>
      <c r="H12" s="3">
        <v>11662</v>
      </c>
      <c r="I12" s="4">
        <f>H12/'2004'!H12</f>
        <v>1.136979623671639</v>
      </c>
      <c r="J12" s="3">
        <v>39843</v>
      </c>
      <c r="K12" s="4">
        <f>J12/'2004'!J12</f>
        <v>1.0218249897414855</v>
      </c>
      <c r="L12" s="3">
        <v>11469</v>
      </c>
      <c r="M12" s="4">
        <f>L12/'2004'!L12</f>
        <v>0.9751721792364595</v>
      </c>
      <c r="N12" s="3">
        <v>2864</v>
      </c>
      <c r="O12" s="4">
        <f>N12/'2004'!N12</f>
        <v>1.0305865419215545</v>
      </c>
      <c r="P12" s="3">
        <v>6</v>
      </c>
      <c r="Q12" s="4">
        <f>P12/'2004'!P12</f>
        <v>0.6666666666666666</v>
      </c>
      <c r="R12" s="3">
        <v>7513</v>
      </c>
      <c r="S12" s="4">
        <f>R12/'2004'!R12</f>
        <v>0.904853667349151</v>
      </c>
      <c r="T12" s="3">
        <v>21842</v>
      </c>
      <c r="U12" s="4">
        <f>T12/'2004'!T12</f>
        <v>0.9558025555750044</v>
      </c>
      <c r="V12" s="3">
        <v>1451</v>
      </c>
      <c r="W12" s="4">
        <f>V12/'2004'!V12</f>
        <v>0.9917976760082023</v>
      </c>
      <c r="X12" s="3">
        <v>63146</v>
      </c>
      <c r="Y12" s="4">
        <f>X12/'2004'!X12</f>
        <v>0.9974568373165684</v>
      </c>
    </row>
    <row r="13" spans="1:25" ht="13.5">
      <c r="A13" s="6" t="s">
        <v>11</v>
      </c>
      <c r="B13" s="3">
        <v>22138</v>
      </c>
      <c r="C13" s="4">
        <f>B13/'2004'!B13</f>
        <v>0.9077042929189388</v>
      </c>
      <c r="D13" s="3">
        <v>3992</v>
      </c>
      <c r="E13" s="4">
        <f>D13/'2004'!D13</f>
        <v>0.9158063776095434</v>
      </c>
      <c r="F13" s="3">
        <v>3417</v>
      </c>
      <c r="G13" s="4">
        <f>F13/'2004'!F13</f>
        <v>1.0127445168938944</v>
      </c>
      <c r="H13" s="3">
        <v>12384</v>
      </c>
      <c r="I13" s="4">
        <f>H13/'2004'!H13</f>
        <v>1.0903328050713155</v>
      </c>
      <c r="J13" s="3">
        <v>41985</v>
      </c>
      <c r="K13" s="4">
        <f>J13/'2004'!J13</f>
        <v>0.9656163753449862</v>
      </c>
      <c r="L13" s="3">
        <v>12083</v>
      </c>
      <c r="M13" s="4">
        <f>L13/'2004'!L13</f>
        <v>0.9477606086751902</v>
      </c>
      <c r="N13" s="3">
        <v>2517</v>
      </c>
      <c r="O13" s="4">
        <f>N13/'2004'!N13</f>
        <v>0.9226539589442815</v>
      </c>
      <c r="P13" s="3">
        <v>20</v>
      </c>
      <c r="Q13" s="4">
        <f>P13/'2004'!P13</f>
        <v>0.8</v>
      </c>
      <c r="R13" s="3">
        <v>7631</v>
      </c>
      <c r="S13" s="4">
        <f>R13/'2004'!R13</f>
        <v>0.879147465437788</v>
      </c>
      <c r="T13" s="3">
        <v>22251</v>
      </c>
      <c r="U13" s="4">
        <f>T13/'2004'!T13</f>
        <v>0.9201472169382185</v>
      </c>
      <c r="V13" s="3">
        <v>1518</v>
      </c>
      <c r="W13" s="4">
        <f>V13/'2004'!V13</f>
        <v>0.948157401623985</v>
      </c>
      <c r="X13" s="3">
        <v>65754</v>
      </c>
      <c r="Y13" s="4">
        <f>X13/'2004'!X13</f>
        <v>0.9493380304058444</v>
      </c>
    </row>
    <row r="14" spans="1:25" ht="13.5">
      <c r="A14" s="6" t="s">
        <v>12</v>
      </c>
      <c r="B14" s="3">
        <v>23278</v>
      </c>
      <c r="C14" s="4">
        <f>B14/'2004'!B14</f>
        <v>0.9522991327115038</v>
      </c>
      <c r="D14" s="3">
        <v>4344</v>
      </c>
      <c r="E14" s="4">
        <f>D14/'2004'!D14</f>
        <v>0.9729003359462486</v>
      </c>
      <c r="F14" s="3">
        <v>3392</v>
      </c>
      <c r="G14" s="4">
        <f>F14/'2004'!F14</f>
        <v>0.9738730979041057</v>
      </c>
      <c r="H14" s="3">
        <v>13108</v>
      </c>
      <c r="I14" s="4">
        <f>H14/'2004'!H14</f>
        <v>1.1464054574077314</v>
      </c>
      <c r="J14" s="3">
        <v>44120</v>
      </c>
      <c r="K14" s="4">
        <f>J14/'2004'!J14</f>
        <v>1.006708346643545</v>
      </c>
      <c r="L14" s="3">
        <v>13128</v>
      </c>
      <c r="M14" s="4">
        <f>L14/'2004'!L14</f>
        <v>1.00167862047917</v>
      </c>
      <c r="N14" s="3">
        <v>2737</v>
      </c>
      <c r="O14" s="4">
        <f>N14/'2004'!N14</f>
        <v>0.9623769338959213</v>
      </c>
      <c r="P14" s="3">
        <v>36</v>
      </c>
      <c r="Q14" s="4">
        <f>P14/'2004'!P14</f>
        <v>0.6101694915254238</v>
      </c>
      <c r="R14" s="3">
        <v>8089</v>
      </c>
      <c r="S14" s="4">
        <f>R14/'2004'!R14</f>
        <v>0.9199363129762311</v>
      </c>
      <c r="T14" s="3">
        <v>23990</v>
      </c>
      <c r="U14" s="4">
        <f>T14/'2004'!T14</f>
        <v>0.9672607047818724</v>
      </c>
      <c r="V14" s="3">
        <v>1985</v>
      </c>
      <c r="W14" s="4">
        <f>V14/'2004'!V14</f>
        <v>1.0626338329764453</v>
      </c>
      <c r="X14" s="3">
        <v>70095</v>
      </c>
      <c r="Y14" s="4">
        <f>X14/'2004'!X14</f>
        <v>0.9943117339990921</v>
      </c>
    </row>
    <row r="15" spans="1:25" ht="13.5">
      <c r="A15" s="6" t="s">
        <v>13</v>
      </c>
      <c r="B15" s="3">
        <v>24214</v>
      </c>
      <c r="C15" s="4">
        <f>B15/'2004'!B15</f>
        <v>0.9260718246835201</v>
      </c>
      <c r="D15" s="3">
        <v>4529</v>
      </c>
      <c r="E15" s="4">
        <f>D15/'2004'!D15</f>
        <v>1.0145609318996416</v>
      </c>
      <c r="F15" s="3">
        <v>3342</v>
      </c>
      <c r="G15" s="4">
        <f>F15/'2004'!F15</f>
        <v>0.9483541430192962</v>
      </c>
      <c r="H15" s="3">
        <v>14559</v>
      </c>
      <c r="I15" s="4">
        <f>H15/'2004'!H15</f>
        <v>1.226021052631579</v>
      </c>
      <c r="J15" s="3">
        <v>46644</v>
      </c>
      <c r="K15" s="4">
        <f>J15/'2004'!J15</f>
        <v>1.013779613127581</v>
      </c>
      <c r="L15" s="3">
        <v>13691</v>
      </c>
      <c r="M15" s="4">
        <f>L15/'2004'!L15</f>
        <v>0.9758374910905203</v>
      </c>
      <c r="N15" s="3">
        <v>2674</v>
      </c>
      <c r="O15" s="4">
        <f>N15/'2004'!N15</f>
        <v>0.9379165205191161</v>
      </c>
      <c r="P15" s="3">
        <v>28</v>
      </c>
      <c r="Q15" s="4">
        <f>P15/'2004'!P15</f>
        <v>0.7</v>
      </c>
      <c r="R15" s="3">
        <v>8222</v>
      </c>
      <c r="S15" s="4">
        <f>R15/'2004'!R15</f>
        <v>0.8734728566875598</v>
      </c>
      <c r="T15" s="3">
        <v>24615</v>
      </c>
      <c r="U15" s="4">
        <f>T15/'2004'!T15</f>
        <v>0.9347231715652768</v>
      </c>
      <c r="V15" s="3">
        <v>1819</v>
      </c>
      <c r="W15" s="4">
        <f>V15/'2004'!V15</f>
        <v>1.0071982281284606</v>
      </c>
      <c r="X15" s="3">
        <v>73076</v>
      </c>
      <c r="Y15" s="4">
        <f>X15/'2004'!X15</f>
        <v>0.9855158462575859</v>
      </c>
    </row>
    <row r="16" spans="1:25" ht="13.5">
      <c r="A16" s="6" t="s">
        <v>14</v>
      </c>
      <c r="B16" s="3">
        <v>23240</v>
      </c>
      <c r="C16" s="4">
        <f>B16/'2004'!B16</f>
        <v>0.9378152616924257</v>
      </c>
      <c r="D16" s="3">
        <v>4206</v>
      </c>
      <c r="E16" s="4">
        <f>D16/'2004'!D16</f>
        <v>0.9546073536087154</v>
      </c>
      <c r="F16" s="3">
        <v>3562</v>
      </c>
      <c r="G16" s="4">
        <f>F16/'2004'!F16</f>
        <v>0.9445770352691594</v>
      </c>
      <c r="H16" s="3">
        <v>12429</v>
      </c>
      <c r="I16" s="4">
        <f>H16/'2004'!H16</f>
        <v>1.1504072565716401</v>
      </c>
      <c r="J16" s="3">
        <v>43427</v>
      </c>
      <c r="K16" s="4">
        <f>J16/'2004'!J16</f>
        <v>0.9923449568118459</v>
      </c>
      <c r="L16" s="3">
        <v>14467</v>
      </c>
      <c r="M16" s="4">
        <f>L16/'2004'!L16</f>
        <v>0.9910940604233747</v>
      </c>
      <c r="N16" s="3">
        <v>2911</v>
      </c>
      <c r="O16" s="4">
        <f>N16/'2004'!N16</f>
        <v>1.05394641564084</v>
      </c>
      <c r="P16" s="3">
        <v>23</v>
      </c>
      <c r="Q16" s="4">
        <f>P16/'2004'!P16</f>
        <v>0.71875</v>
      </c>
      <c r="R16" s="3">
        <v>8609</v>
      </c>
      <c r="S16" s="4">
        <f>R16/'2004'!R16</f>
        <v>0.933123780619987</v>
      </c>
      <c r="T16" s="3">
        <v>26010</v>
      </c>
      <c r="U16" s="4">
        <f>T16/'2004'!T16</f>
        <v>0.9771950257354323</v>
      </c>
      <c r="V16" s="3">
        <v>1669</v>
      </c>
      <c r="W16" s="4">
        <f>V16/'2004'!V16</f>
        <v>1.0477087256748274</v>
      </c>
      <c r="X16" s="3">
        <v>73078</v>
      </c>
      <c r="Y16" s="4">
        <f>X16/'2004'!X16</f>
        <v>1.015367087200578</v>
      </c>
    </row>
    <row r="17" spans="1:25" ht="13.5">
      <c r="A17" s="2" t="s">
        <v>53</v>
      </c>
      <c r="B17" s="3">
        <f>SUM(B5:B16)</f>
        <v>272056</v>
      </c>
      <c r="C17" s="4">
        <f>B17/'2004'!B17</f>
        <v>0.9599954833041042</v>
      </c>
      <c r="D17" s="3">
        <f>SUM(D5:D16)</f>
        <v>46225</v>
      </c>
      <c r="E17" s="4">
        <f>D17/'2004'!D17</f>
        <v>0.9068526474800385</v>
      </c>
      <c r="F17" s="3">
        <v>42568</v>
      </c>
      <c r="G17" s="4">
        <f>F17/'2004'!F17</f>
        <v>1.038016045258358</v>
      </c>
      <c r="H17" s="3">
        <f>SUM(H5:H16)</f>
        <v>140239</v>
      </c>
      <c r="I17" s="4">
        <f>H17/'2004'!H17</f>
        <v>1.0649661310409768</v>
      </c>
      <c r="J17" s="3">
        <f>SUM(J5:J16)</f>
        <v>501084</v>
      </c>
      <c r="K17" s="4">
        <f>J17/'2004'!J17</f>
        <v>0.988216361409619</v>
      </c>
      <c r="L17" s="3">
        <f>SUM(L5:L16)</f>
        <v>143835</v>
      </c>
      <c r="M17" s="4">
        <f>L17/'2004'!L17</f>
        <v>0.9873623657980725</v>
      </c>
      <c r="N17" s="3">
        <f>SUM(N5:N16)</f>
        <v>30812</v>
      </c>
      <c r="O17" s="4">
        <f>N17/'2004'!N17</f>
        <v>0.9652579806397042</v>
      </c>
      <c r="P17" s="3">
        <f>SUM(P5:P16)</f>
        <v>457</v>
      </c>
      <c r="Q17" s="4">
        <f>P17/'2004'!P17</f>
        <v>1.0155555555555555</v>
      </c>
      <c r="R17" s="3">
        <f>SUM(R5:R16)</f>
        <v>94469</v>
      </c>
      <c r="S17" s="4">
        <f>R17/'2004'!R17</f>
        <v>0.9233964772349618</v>
      </c>
      <c r="T17" s="3">
        <f>SUM(T5:T16)</f>
        <v>269563</v>
      </c>
      <c r="U17" s="4">
        <f>T17/'2004'!T17</f>
        <v>0.9615128070682318</v>
      </c>
      <c r="V17" s="3">
        <f>SUM(V5:V16)</f>
        <v>19366</v>
      </c>
      <c r="W17" s="4">
        <f>V17/'2004'!V17</f>
        <v>0.9852963622487917</v>
      </c>
      <c r="X17" s="3">
        <v>790023</v>
      </c>
      <c r="Y17" s="4">
        <f>X17/'2004'!X17</f>
        <v>0.9788815550629626</v>
      </c>
    </row>
    <row r="18" spans="1:25" ht="13.5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mergeCells count="17">
    <mergeCell ref="Y2:Y4"/>
    <mergeCell ref="X2:X4"/>
    <mergeCell ref="W2:W4"/>
    <mergeCell ref="T3:U3"/>
    <mergeCell ref="L2:U2"/>
    <mergeCell ref="L3:M3"/>
    <mergeCell ref="N3:O3"/>
    <mergeCell ref="A2:A4"/>
    <mergeCell ref="P3:Q3"/>
    <mergeCell ref="R3:S3"/>
    <mergeCell ref="V2:V4"/>
    <mergeCell ref="B2:K2"/>
    <mergeCell ref="B3:C3"/>
    <mergeCell ref="D3:E3"/>
    <mergeCell ref="H3:I3"/>
    <mergeCell ref="J3:K3"/>
    <mergeCell ref="F3:G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="75" zoomScaleNormal="75" workbookViewId="0" topLeftCell="A1">
      <selection activeCell="Y17" sqref="B5:Y17"/>
    </sheetView>
  </sheetViews>
  <sheetFormatPr defaultColWidth="9.00390625" defaultRowHeight="13.5"/>
  <cols>
    <col min="1" max="1" width="10.00390625" style="0" customWidth="1"/>
    <col min="2" max="2" width="8.75390625" style="0" bestFit="1" customWidth="1"/>
    <col min="3" max="3" width="7.50390625" style="0" bestFit="1" customWidth="1"/>
    <col min="4" max="4" width="7.75390625" style="0" customWidth="1"/>
    <col min="5" max="5" width="7.50390625" style="0" bestFit="1" customWidth="1"/>
    <col min="6" max="6" width="7.75390625" style="0" bestFit="1" customWidth="1"/>
    <col min="7" max="7" width="7.50390625" style="0" bestFit="1" customWidth="1"/>
    <col min="8" max="8" width="7.75390625" style="0" bestFit="1" customWidth="1"/>
    <col min="9" max="9" width="7.50390625" style="0" bestFit="1" customWidth="1"/>
    <col min="10" max="10" width="8.75390625" style="0" bestFit="1" customWidth="1"/>
    <col min="11" max="11" width="7.50390625" style="0" bestFit="1" customWidth="1"/>
    <col min="12" max="12" width="7.75390625" style="0" bestFit="1" customWidth="1"/>
    <col min="13" max="13" width="7.50390625" style="0" bestFit="1" customWidth="1"/>
    <col min="14" max="14" width="7.75390625" style="0" bestFit="1" customWidth="1"/>
    <col min="15" max="15" width="7.50390625" style="0" bestFit="1" customWidth="1"/>
    <col min="16" max="16" width="5.625" style="0" bestFit="1" customWidth="1"/>
    <col min="17" max="17" width="7.50390625" style="0" bestFit="1" customWidth="1"/>
    <col min="18" max="18" width="7.75390625" style="0" bestFit="1" customWidth="1"/>
    <col min="19" max="19" width="7.50390625" style="0" bestFit="1" customWidth="1"/>
    <col min="20" max="20" width="8.75390625" style="0" bestFit="1" customWidth="1"/>
    <col min="21" max="21" width="7.50390625" style="0" bestFit="1" customWidth="1"/>
    <col min="22" max="22" width="11.625" style="0" bestFit="1" customWidth="1"/>
    <col min="23" max="23" width="9.125" style="0" customWidth="1"/>
    <col min="24" max="24" width="8.75390625" style="0" bestFit="1" customWidth="1"/>
    <col min="25" max="25" width="7.50390625" style="0" bestFit="1" customWidth="1"/>
  </cols>
  <sheetData>
    <row r="1" spans="1:25" ht="14.25">
      <c r="A1" s="7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 t="s">
        <v>0</v>
      </c>
      <c r="X1" s="8"/>
      <c r="Y1" s="8"/>
    </row>
    <row r="2" spans="1:25" ht="13.5">
      <c r="A2" s="16"/>
      <c r="B2" s="19" t="s">
        <v>16</v>
      </c>
      <c r="C2" s="21"/>
      <c r="D2" s="21"/>
      <c r="E2" s="21"/>
      <c r="F2" s="21"/>
      <c r="G2" s="21"/>
      <c r="H2" s="21"/>
      <c r="I2" s="21"/>
      <c r="J2" s="21"/>
      <c r="K2" s="20"/>
      <c r="L2" s="19" t="s">
        <v>48</v>
      </c>
      <c r="M2" s="21"/>
      <c r="N2" s="21"/>
      <c r="O2" s="21"/>
      <c r="P2" s="21"/>
      <c r="Q2" s="21"/>
      <c r="R2" s="21"/>
      <c r="S2" s="21"/>
      <c r="T2" s="21"/>
      <c r="U2" s="20"/>
      <c r="V2" s="16" t="s">
        <v>1</v>
      </c>
      <c r="W2" s="16" t="s">
        <v>2</v>
      </c>
      <c r="X2" s="16" t="s">
        <v>3</v>
      </c>
      <c r="Y2" s="16" t="s">
        <v>2</v>
      </c>
    </row>
    <row r="3" spans="1:25" ht="13.5">
      <c r="A3" s="17"/>
      <c r="B3" s="19" t="s">
        <v>17</v>
      </c>
      <c r="C3" s="20"/>
      <c r="D3" s="19" t="s">
        <v>18</v>
      </c>
      <c r="E3" s="21"/>
      <c r="F3" s="19" t="s">
        <v>19</v>
      </c>
      <c r="G3" s="20"/>
      <c r="H3" s="19" t="s">
        <v>20</v>
      </c>
      <c r="I3" s="20"/>
      <c r="J3" s="19" t="s">
        <v>21</v>
      </c>
      <c r="K3" s="20"/>
      <c r="L3" s="19" t="s">
        <v>23</v>
      </c>
      <c r="M3" s="20"/>
      <c r="N3" s="19" t="s">
        <v>18</v>
      </c>
      <c r="O3" s="21"/>
      <c r="P3" s="19" t="s">
        <v>19</v>
      </c>
      <c r="Q3" s="20"/>
      <c r="R3" s="19" t="s">
        <v>24</v>
      </c>
      <c r="S3" s="20"/>
      <c r="T3" s="19" t="s">
        <v>21</v>
      </c>
      <c r="U3" s="20"/>
      <c r="V3" s="17"/>
      <c r="W3" s="17"/>
      <c r="X3" s="17"/>
      <c r="Y3" s="17"/>
    </row>
    <row r="4" spans="1:25" ht="13.5">
      <c r="A4" s="18"/>
      <c r="B4" s="1" t="s">
        <v>4</v>
      </c>
      <c r="C4" s="1" t="s">
        <v>2</v>
      </c>
      <c r="D4" s="1" t="s">
        <v>4</v>
      </c>
      <c r="E4" s="1" t="s">
        <v>2</v>
      </c>
      <c r="F4" s="1" t="s">
        <v>4</v>
      </c>
      <c r="G4" s="1" t="s">
        <v>2</v>
      </c>
      <c r="H4" s="1" t="s">
        <v>4</v>
      </c>
      <c r="I4" s="1" t="s">
        <v>2</v>
      </c>
      <c r="J4" s="1" t="s">
        <v>4</v>
      </c>
      <c r="K4" s="1" t="s">
        <v>2</v>
      </c>
      <c r="L4" s="1" t="s">
        <v>4</v>
      </c>
      <c r="M4" s="1" t="s">
        <v>2</v>
      </c>
      <c r="N4" s="1" t="s">
        <v>4</v>
      </c>
      <c r="O4" s="1" t="s">
        <v>2</v>
      </c>
      <c r="P4" s="1" t="s">
        <v>4</v>
      </c>
      <c r="Q4" s="1" t="s">
        <v>2</v>
      </c>
      <c r="R4" s="1" t="s">
        <v>4</v>
      </c>
      <c r="S4" s="1" t="s">
        <v>2</v>
      </c>
      <c r="T4" s="1" t="s">
        <v>4</v>
      </c>
      <c r="U4" s="1" t="s">
        <v>2</v>
      </c>
      <c r="V4" s="18"/>
      <c r="W4" s="18"/>
      <c r="X4" s="18"/>
      <c r="Y4" s="18"/>
    </row>
    <row r="5" spans="1:25" ht="13.5">
      <c r="A5" s="5">
        <v>37987</v>
      </c>
      <c r="B5" s="3">
        <v>21162</v>
      </c>
      <c r="C5" s="4">
        <v>0.9551794177386594</v>
      </c>
      <c r="D5" s="3">
        <v>3660</v>
      </c>
      <c r="E5" s="4">
        <v>0.961892247043364</v>
      </c>
      <c r="F5" s="3">
        <v>3362</v>
      </c>
      <c r="G5" s="4">
        <v>0.7784209307710118</v>
      </c>
      <c r="H5" s="3">
        <v>9634</v>
      </c>
      <c r="I5" s="4">
        <v>0.7647245594538815</v>
      </c>
      <c r="J5" s="3">
        <v>37818</v>
      </c>
      <c r="K5" s="4">
        <v>0.8820113347482333</v>
      </c>
      <c r="L5" s="3">
        <v>9119</v>
      </c>
      <c r="M5" s="4">
        <v>0.9124474684810887</v>
      </c>
      <c r="N5" s="3">
        <v>2063</v>
      </c>
      <c r="O5" s="4">
        <v>0.8715673848753697</v>
      </c>
      <c r="P5" s="3">
        <v>47</v>
      </c>
      <c r="Q5" s="4">
        <v>3.6153846153846154</v>
      </c>
      <c r="R5" s="3">
        <v>7494</v>
      </c>
      <c r="S5" s="4">
        <v>0.871091479716378</v>
      </c>
      <c r="T5" s="3">
        <v>18723</v>
      </c>
      <c r="U5" s="4">
        <v>0.8925489822186204</v>
      </c>
      <c r="V5" s="3">
        <v>1469</v>
      </c>
      <c r="W5" s="4">
        <v>0.7055715658021133</v>
      </c>
      <c r="X5" s="3">
        <v>58010</v>
      </c>
      <c r="Y5" s="4">
        <v>0.8797925260859015</v>
      </c>
    </row>
    <row r="6" spans="1:25" ht="13.5">
      <c r="A6" s="6" t="s">
        <v>5</v>
      </c>
      <c r="B6" s="3">
        <v>22382</v>
      </c>
      <c r="C6" s="4">
        <v>0.9492747476461108</v>
      </c>
      <c r="D6" s="3">
        <v>3910</v>
      </c>
      <c r="E6" s="4">
        <v>0.8984375</v>
      </c>
      <c r="F6" s="3">
        <v>4052</v>
      </c>
      <c r="G6" s="4">
        <v>0.6584335391615209</v>
      </c>
      <c r="H6" s="3">
        <v>10371</v>
      </c>
      <c r="I6" s="4">
        <v>0.7723988977433529</v>
      </c>
      <c r="J6" s="3">
        <v>40715</v>
      </c>
      <c r="K6" s="4">
        <v>0.8569594409715645</v>
      </c>
      <c r="L6" s="3">
        <v>10205</v>
      </c>
      <c r="M6" s="4">
        <v>0.9140988892869939</v>
      </c>
      <c r="N6" s="3">
        <v>2389</v>
      </c>
      <c r="O6" s="4">
        <v>0.9987458193979933</v>
      </c>
      <c r="P6" s="3">
        <v>99</v>
      </c>
      <c r="Q6" s="4">
        <v>1.8</v>
      </c>
      <c r="R6" s="3">
        <v>7678</v>
      </c>
      <c r="S6" s="4">
        <v>0.8705215419501133</v>
      </c>
      <c r="T6" s="3">
        <v>20371</v>
      </c>
      <c r="U6" s="4">
        <v>0.9081628103963265</v>
      </c>
      <c r="V6" s="3">
        <v>1512</v>
      </c>
      <c r="W6" s="4">
        <v>0.6810810810810811</v>
      </c>
      <c r="X6" s="3">
        <v>62598</v>
      </c>
      <c r="Y6" s="4">
        <v>0.8674648707075746</v>
      </c>
    </row>
    <row r="7" spans="1:25" ht="13.5">
      <c r="A7" s="6" t="s">
        <v>6</v>
      </c>
      <c r="B7" s="3">
        <v>24076</v>
      </c>
      <c r="C7" s="4">
        <v>0.9716684155299056</v>
      </c>
      <c r="D7" s="3">
        <v>4327</v>
      </c>
      <c r="E7" s="4">
        <v>0.8361352657004831</v>
      </c>
      <c r="F7" s="3">
        <v>5500</v>
      </c>
      <c r="G7" s="4">
        <v>0.810611643330877</v>
      </c>
      <c r="H7" s="3">
        <v>11186</v>
      </c>
      <c r="I7" s="4">
        <v>0.7612112963593058</v>
      </c>
      <c r="J7" s="3">
        <v>45089</v>
      </c>
      <c r="K7" s="4">
        <v>0.8766550658137772</v>
      </c>
      <c r="L7" s="3">
        <v>11316</v>
      </c>
      <c r="M7" s="4">
        <v>0.9589830508474576</v>
      </c>
      <c r="N7" s="3">
        <v>2778</v>
      </c>
      <c r="O7" s="4">
        <v>0.8993201683392684</v>
      </c>
      <c r="P7" s="3">
        <v>44</v>
      </c>
      <c r="Q7" s="4">
        <v>0.5301204819277109</v>
      </c>
      <c r="R7" s="3">
        <v>8467</v>
      </c>
      <c r="S7" s="4">
        <v>0.9160445742724224</v>
      </c>
      <c r="T7" s="3">
        <v>22605</v>
      </c>
      <c r="U7" s="4">
        <v>0.933512285773281</v>
      </c>
      <c r="V7" s="3">
        <v>1685</v>
      </c>
      <c r="W7" s="4">
        <v>0.6610435464888191</v>
      </c>
      <c r="X7" s="3">
        <v>69379</v>
      </c>
      <c r="Y7" s="4">
        <v>0.8872335255828229</v>
      </c>
    </row>
    <row r="8" spans="1:25" ht="13.5">
      <c r="A8" s="6" t="s">
        <v>49</v>
      </c>
      <c r="B8" s="3">
        <v>24550</v>
      </c>
      <c r="C8" s="4">
        <v>0.9555875598458604</v>
      </c>
      <c r="D8" s="3">
        <v>4687</v>
      </c>
      <c r="E8" s="4">
        <v>0.924275290869651</v>
      </c>
      <c r="F8" s="3">
        <v>4779</v>
      </c>
      <c r="G8" s="4">
        <v>0.9227650125506854</v>
      </c>
      <c r="H8" s="3">
        <v>11826</v>
      </c>
      <c r="I8" s="4">
        <v>0.760025706940874</v>
      </c>
      <c r="J8" s="3">
        <v>45842</v>
      </c>
      <c r="K8" s="4">
        <v>0.8901186384730394</v>
      </c>
      <c r="L8" s="3">
        <v>12764</v>
      </c>
      <c r="M8" s="4">
        <v>0.9058907026259758</v>
      </c>
      <c r="N8" s="3">
        <v>2896</v>
      </c>
      <c r="O8" s="4">
        <v>0.9986206896551724</v>
      </c>
      <c r="P8" s="3">
        <v>38</v>
      </c>
      <c r="Q8" s="4">
        <v>0.76</v>
      </c>
      <c r="R8" s="3">
        <v>9082</v>
      </c>
      <c r="S8" s="4">
        <v>0.8788465260305787</v>
      </c>
      <c r="T8" s="3">
        <v>24780</v>
      </c>
      <c r="U8" s="4">
        <v>0.9052385475268503</v>
      </c>
      <c r="V8" s="3">
        <v>1908</v>
      </c>
      <c r="W8" s="4">
        <v>0.6960963152134257</v>
      </c>
      <c r="X8" s="3">
        <v>72530</v>
      </c>
      <c r="Y8" s="4">
        <v>0.8886737894530484</v>
      </c>
    </row>
    <row r="9" spans="1:25" ht="13.5">
      <c r="A9" s="6" t="s">
        <v>7</v>
      </c>
      <c r="B9" s="3">
        <v>21766</v>
      </c>
      <c r="C9" s="4">
        <v>0.9088100208768267</v>
      </c>
      <c r="D9" s="3">
        <v>4090</v>
      </c>
      <c r="E9" s="4">
        <v>0.8413906603579511</v>
      </c>
      <c r="F9" s="3">
        <v>2533</v>
      </c>
      <c r="G9" s="4">
        <v>0.9104960460100647</v>
      </c>
      <c r="H9" s="3">
        <v>10557</v>
      </c>
      <c r="I9" s="4">
        <v>0.7132626173907168</v>
      </c>
      <c r="J9" s="3">
        <v>38946</v>
      </c>
      <c r="K9" s="4">
        <v>0.8394619993964737</v>
      </c>
      <c r="L9" s="3">
        <v>10840</v>
      </c>
      <c r="M9" s="4">
        <v>0.8316072113540468</v>
      </c>
      <c r="N9" s="3">
        <v>2504</v>
      </c>
      <c r="O9" s="4">
        <v>0.8566541224769073</v>
      </c>
      <c r="P9" s="3">
        <v>19</v>
      </c>
      <c r="Q9" s="4">
        <v>0.6129032258064516</v>
      </c>
      <c r="R9" s="3">
        <v>7898</v>
      </c>
      <c r="S9" s="4">
        <v>0.8220233139050791</v>
      </c>
      <c r="T9" s="3">
        <v>21261</v>
      </c>
      <c r="U9" s="4">
        <v>0.8306051490409032</v>
      </c>
      <c r="V9" s="3">
        <v>1557</v>
      </c>
      <c r="W9" s="4">
        <v>0.6183478951548849</v>
      </c>
      <c r="X9" s="3">
        <v>61764</v>
      </c>
      <c r="Y9" s="4">
        <v>0.8289468386369432</v>
      </c>
    </row>
    <row r="10" spans="1:25" ht="13.5">
      <c r="A10" s="6" t="s">
        <v>8</v>
      </c>
      <c r="B10" s="3">
        <v>23729</v>
      </c>
      <c r="C10" s="4">
        <v>0.9608438613540654</v>
      </c>
      <c r="D10" s="3">
        <v>4083</v>
      </c>
      <c r="E10" s="4">
        <v>0.8856832971800433</v>
      </c>
      <c r="F10" s="3">
        <v>1889</v>
      </c>
      <c r="G10" s="4">
        <v>1.0139559849704778</v>
      </c>
      <c r="H10" s="3">
        <v>11446</v>
      </c>
      <c r="I10" s="4">
        <v>0.7862343728534139</v>
      </c>
      <c r="J10" s="3">
        <v>41147</v>
      </c>
      <c r="K10" s="4">
        <v>0.8998403569007369</v>
      </c>
      <c r="L10" s="3">
        <v>12290</v>
      </c>
      <c r="M10" s="4">
        <v>0.9427015417657436</v>
      </c>
      <c r="N10" s="3">
        <v>2663</v>
      </c>
      <c r="O10" s="4">
        <v>0.991806331471136</v>
      </c>
      <c r="P10" s="3">
        <v>23</v>
      </c>
      <c r="Q10" s="4">
        <v>1.6428571428571428</v>
      </c>
      <c r="R10" s="3">
        <v>8759</v>
      </c>
      <c r="S10" s="4">
        <v>0.9061659424787917</v>
      </c>
      <c r="T10" s="3">
        <v>23735</v>
      </c>
      <c r="U10" s="4">
        <v>0.9343752460436187</v>
      </c>
      <c r="V10" s="3">
        <v>1622</v>
      </c>
      <c r="W10" s="4">
        <v>0.6846770789362601</v>
      </c>
      <c r="X10" s="3">
        <v>66504</v>
      </c>
      <c r="Y10" s="4">
        <v>0.9048409480530083</v>
      </c>
    </row>
    <row r="11" spans="1:25" ht="13.5">
      <c r="A11" s="6" t="s">
        <v>9</v>
      </c>
      <c r="B11" s="3">
        <v>23898</v>
      </c>
      <c r="C11" s="4">
        <v>0.9313328137178488</v>
      </c>
      <c r="D11" s="3">
        <v>4331</v>
      </c>
      <c r="E11" s="4">
        <v>0.8833367326126861</v>
      </c>
      <c r="F11" s="3">
        <v>2267</v>
      </c>
      <c r="G11" s="4">
        <v>0.906437425029988</v>
      </c>
      <c r="H11" s="3">
        <v>10936</v>
      </c>
      <c r="I11" s="4">
        <v>0.7435914870469844</v>
      </c>
      <c r="J11" s="3">
        <v>41432</v>
      </c>
      <c r="K11" s="4">
        <v>0.8673044315588956</v>
      </c>
      <c r="L11" s="3">
        <v>12899</v>
      </c>
      <c r="M11" s="4">
        <v>0.9225432699184666</v>
      </c>
      <c r="N11" s="3">
        <v>2664</v>
      </c>
      <c r="O11" s="4">
        <v>0.8401135288552507</v>
      </c>
      <c r="P11" s="3">
        <v>15</v>
      </c>
      <c r="Q11" s="4">
        <v>1.0714285714285714</v>
      </c>
      <c r="R11" s="3">
        <v>8513</v>
      </c>
      <c r="S11" s="4">
        <v>0.8542042946016456</v>
      </c>
      <c r="T11" s="3">
        <v>24091</v>
      </c>
      <c r="U11" s="4">
        <v>0.8878856005602035</v>
      </c>
      <c r="V11" s="3">
        <v>1571</v>
      </c>
      <c r="W11" s="4">
        <v>0.6651143099068586</v>
      </c>
      <c r="X11" s="3">
        <v>67094</v>
      </c>
      <c r="Y11" s="4">
        <v>0.8683508917246914</v>
      </c>
    </row>
    <row r="12" spans="1:25" ht="13.5">
      <c r="A12" s="6" t="s">
        <v>10</v>
      </c>
      <c r="B12" s="3">
        <v>22069</v>
      </c>
      <c r="C12" s="4">
        <v>0.9634593556273465</v>
      </c>
      <c r="D12" s="3">
        <v>4191</v>
      </c>
      <c r="E12" s="4">
        <v>0.8877356492268588</v>
      </c>
      <c r="F12" s="3">
        <v>2475</v>
      </c>
      <c r="G12" s="4">
        <v>0.8513931888544891</v>
      </c>
      <c r="H12" s="3">
        <v>10257</v>
      </c>
      <c r="I12" s="4">
        <v>0.7824992371071101</v>
      </c>
      <c r="J12" s="3">
        <v>38992</v>
      </c>
      <c r="K12" s="4">
        <v>0.8934512625452545</v>
      </c>
      <c r="L12" s="3">
        <v>11761</v>
      </c>
      <c r="M12" s="4">
        <v>0.916608214480555</v>
      </c>
      <c r="N12" s="3">
        <v>2779</v>
      </c>
      <c r="O12" s="4">
        <v>0.9471710974778459</v>
      </c>
      <c r="P12" s="3">
        <v>9</v>
      </c>
      <c r="Q12" s="4">
        <v>0.375</v>
      </c>
      <c r="R12" s="3">
        <v>8303</v>
      </c>
      <c r="S12" s="4">
        <v>0.8743681550126369</v>
      </c>
      <c r="T12" s="3">
        <v>22852</v>
      </c>
      <c r="U12" s="4">
        <v>0.903776942851493</v>
      </c>
      <c r="V12" s="3">
        <v>1463</v>
      </c>
      <c r="W12" s="4">
        <v>0.6754385964912281</v>
      </c>
      <c r="X12" s="3">
        <v>63307</v>
      </c>
      <c r="Y12" s="4">
        <v>0.8904814820024475</v>
      </c>
    </row>
    <row r="13" spans="1:25" ht="13.5">
      <c r="A13" s="6" t="s">
        <v>11</v>
      </c>
      <c r="B13" s="3">
        <v>24389</v>
      </c>
      <c r="C13" s="4">
        <v>0.9139934042872133</v>
      </c>
      <c r="D13" s="3">
        <v>4359</v>
      </c>
      <c r="E13" s="4">
        <v>0.8854357099329677</v>
      </c>
      <c r="F13" s="3">
        <v>3374</v>
      </c>
      <c r="G13" s="4">
        <v>0.8169491525423729</v>
      </c>
      <c r="H13" s="3">
        <v>11358</v>
      </c>
      <c r="I13" s="4">
        <v>0.7976683755881733</v>
      </c>
      <c r="J13" s="3">
        <v>43480</v>
      </c>
      <c r="K13" s="4">
        <v>0.870017608452057</v>
      </c>
      <c r="L13" s="3">
        <v>12749</v>
      </c>
      <c r="M13" s="4">
        <v>0.9831122763726095</v>
      </c>
      <c r="N13" s="3">
        <v>2728</v>
      </c>
      <c r="O13" s="4">
        <v>0.9045092838196287</v>
      </c>
      <c r="P13" s="3">
        <v>25</v>
      </c>
      <c r="Q13" s="4">
        <v>1.0416666666666667</v>
      </c>
      <c r="R13" s="3">
        <v>8680</v>
      </c>
      <c r="S13" s="4">
        <v>0.8483189992181391</v>
      </c>
      <c r="T13" s="3">
        <v>24182</v>
      </c>
      <c r="U13" s="4">
        <v>0.9215701219512196</v>
      </c>
      <c r="V13" s="3">
        <v>1601</v>
      </c>
      <c r="W13" s="4">
        <v>0.6640398175031107</v>
      </c>
      <c r="X13" s="3">
        <v>69263</v>
      </c>
      <c r="Y13" s="4">
        <v>0.8809060500845766</v>
      </c>
    </row>
    <row r="14" spans="1:25" ht="13.5">
      <c r="A14" s="6" t="s">
        <v>12</v>
      </c>
      <c r="B14" s="3">
        <v>24444</v>
      </c>
      <c r="C14" s="4">
        <v>0.8669007341206512</v>
      </c>
      <c r="D14" s="3">
        <v>4465</v>
      </c>
      <c r="E14" s="4">
        <v>0.8846839706756489</v>
      </c>
      <c r="F14" s="3">
        <v>3483</v>
      </c>
      <c r="G14" s="4">
        <v>0.8490980009751341</v>
      </c>
      <c r="H14" s="3">
        <v>11434</v>
      </c>
      <c r="I14" s="4">
        <v>0.7646114751905845</v>
      </c>
      <c r="J14" s="3">
        <v>43826</v>
      </c>
      <c r="K14" s="4">
        <v>0.8379732313575525</v>
      </c>
      <c r="L14" s="3">
        <v>13106</v>
      </c>
      <c r="M14" s="4">
        <v>0.9556657430363132</v>
      </c>
      <c r="N14" s="3">
        <v>2844</v>
      </c>
      <c r="O14" s="4">
        <v>0.9398545935228024</v>
      </c>
      <c r="P14" s="3">
        <v>59</v>
      </c>
      <c r="Q14" s="4">
        <v>1.5128205128205128</v>
      </c>
      <c r="R14" s="3">
        <v>8793</v>
      </c>
      <c r="S14" s="4">
        <v>0.8498936787164122</v>
      </c>
      <c r="T14" s="3">
        <v>24802</v>
      </c>
      <c r="U14" s="4">
        <v>0.9143594470046083</v>
      </c>
      <c r="V14" s="3">
        <v>1868</v>
      </c>
      <c r="W14" s="4">
        <v>0.6962355572120761</v>
      </c>
      <c r="X14" s="3">
        <v>70496</v>
      </c>
      <c r="Y14" s="4">
        <v>0.858576508988162</v>
      </c>
    </row>
    <row r="15" spans="1:25" ht="13.5">
      <c r="A15" s="6" t="s">
        <v>13</v>
      </c>
      <c r="B15" s="3">
        <v>26147</v>
      </c>
      <c r="C15" s="4">
        <v>0.9667603342453598</v>
      </c>
      <c r="D15" s="3">
        <v>4464</v>
      </c>
      <c r="E15" s="4">
        <v>0.8770137524557957</v>
      </c>
      <c r="F15" s="3">
        <v>3524</v>
      </c>
      <c r="G15" s="4">
        <v>0.7894265232974911</v>
      </c>
      <c r="H15" s="3">
        <v>11875</v>
      </c>
      <c r="I15" s="4">
        <v>0.8034506089309879</v>
      </c>
      <c r="J15" s="3">
        <v>46010</v>
      </c>
      <c r="K15" s="4">
        <v>0.8954846243674581</v>
      </c>
      <c r="L15" s="3">
        <v>14030</v>
      </c>
      <c r="M15" s="4">
        <v>1.018363939899833</v>
      </c>
      <c r="N15" s="3">
        <v>2851</v>
      </c>
      <c r="O15" s="4">
        <v>1</v>
      </c>
      <c r="P15" s="3">
        <v>40</v>
      </c>
      <c r="Q15" s="4">
        <v>0.9090909090909091</v>
      </c>
      <c r="R15" s="3">
        <v>9413</v>
      </c>
      <c r="S15" s="4">
        <v>0.8788161702922229</v>
      </c>
      <c r="T15" s="3">
        <v>26334</v>
      </c>
      <c r="U15" s="4">
        <v>0.9616915604572179</v>
      </c>
      <c r="V15" s="3">
        <v>1806</v>
      </c>
      <c r="W15" s="4">
        <v>0.7121451104100947</v>
      </c>
      <c r="X15" s="3">
        <v>74150</v>
      </c>
      <c r="Y15" s="4">
        <v>0.912065339057061</v>
      </c>
    </row>
    <row r="16" spans="1:25" ht="13.5">
      <c r="A16" s="6" t="s">
        <v>14</v>
      </c>
      <c r="B16" s="3">
        <v>24781</v>
      </c>
      <c r="C16" s="4">
        <v>0.935555723346421</v>
      </c>
      <c r="D16" s="3">
        <v>4406</v>
      </c>
      <c r="E16" s="4">
        <v>0.8233974957951785</v>
      </c>
      <c r="F16" s="3">
        <v>3771</v>
      </c>
      <c r="G16" s="4">
        <v>0.8326341355707662</v>
      </c>
      <c r="H16" s="3">
        <v>10804</v>
      </c>
      <c r="I16" s="4">
        <v>0.730444189033872</v>
      </c>
      <c r="J16" s="3">
        <v>43762</v>
      </c>
      <c r="K16" s="4">
        <v>0.855411560038312</v>
      </c>
      <c r="L16" s="3">
        <v>14597</v>
      </c>
      <c r="M16" s="4">
        <v>0.9727442356390777</v>
      </c>
      <c r="N16" s="3">
        <v>2762</v>
      </c>
      <c r="O16" s="4">
        <v>0.8446483180428135</v>
      </c>
      <c r="P16" s="3">
        <v>32</v>
      </c>
      <c r="Q16" s="4">
        <v>0.9696969696969697</v>
      </c>
      <c r="R16" s="3">
        <v>9226</v>
      </c>
      <c r="S16" s="4">
        <v>0.8379654859218892</v>
      </c>
      <c r="T16" s="3">
        <v>26617</v>
      </c>
      <c r="U16" s="4">
        <v>0.9078413315597395</v>
      </c>
      <c r="V16" s="3">
        <v>1593</v>
      </c>
      <c r="W16" s="4">
        <v>0.6374549819927972</v>
      </c>
      <c r="X16" s="3">
        <v>71972</v>
      </c>
      <c r="Y16" s="4">
        <v>0.8673728864625138</v>
      </c>
    </row>
    <row r="17" spans="1:25" ht="13.5">
      <c r="A17" s="2" t="s">
        <v>50</v>
      </c>
      <c r="B17" s="3">
        <v>283393</v>
      </c>
      <c r="C17" s="4">
        <v>0.9389190568169394</v>
      </c>
      <c r="D17" s="3">
        <v>50973</v>
      </c>
      <c r="E17" s="4">
        <v>0.880225871626172</v>
      </c>
      <c r="F17" s="3">
        <v>41009</v>
      </c>
      <c r="G17" s="4">
        <v>0.8248818264105401</v>
      </c>
      <c r="H17" s="3">
        <v>131684</v>
      </c>
      <c r="I17" s="4">
        <v>0.7646355200966217</v>
      </c>
      <c r="J17" s="3">
        <v>507059</v>
      </c>
      <c r="K17" s="4">
        <v>0.8717281762370824</v>
      </c>
      <c r="L17" s="3">
        <v>145676</v>
      </c>
      <c r="M17" s="4">
        <v>0.9374380622659236</v>
      </c>
      <c r="N17" s="3">
        <v>31921</v>
      </c>
      <c r="O17" s="4">
        <v>0.9219327634011091</v>
      </c>
      <c r="P17" s="3">
        <v>450</v>
      </c>
      <c r="Q17" s="4">
        <v>1.0613207547169812</v>
      </c>
      <c r="R17" s="3">
        <v>102306</v>
      </c>
      <c r="S17" s="4">
        <v>0.866742915237006</v>
      </c>
      <c r="T17" s="3">
        <v>280353</v>
      </c>
      <c r="U17" s="4">
        <v>0.908817722971593</v>
      </c>
      <c r="V17" s="3">
        <v>19655</v>
      </c>
      <c r="W17" s="4">
        <v>0.6745950027457441</v>
      </c>
      <c r="X17" s="3">
        <v>807067</v>
      </c>
      <c r="Y17" s="4">
        <v>0.8779261776505295</v>
      </c>
    </row>
    <row r="18" spans="1:25" ht="13.5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mergeCells count="17">
    <mergeCell ref="A2:A4"/>
    <mergeCell ref="P3:Q3"/>
    <mergeCell ref="R3:S3"/>
    <mergeCell ref="V2:V4"/>
    <mergeCell ref="B2:K2"/>
    <mergeCell ref="B3:C3"/>
    <mergeCell ref="D3:E3"/>
    <mergeCell ref="H3:I3"/>
    <mergeCell ref="J3:K3"/>
    <mergeCell ref="F3:G3"/>
    <mergeCell ref="Y2:Y4"/>
    <mergeCell ref="X2:X4"/>
    <mergeCell ref="W2:W4"/>
    <mergeCell ref="T3:U3"/>
    <mergeCell ref="L2:U2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"/>
  <sheetViews>
    <sheetView zoomScale="75" zoomScaleNormal="75" workbookViewId="0" topLeftCell="A1">
      <selection activeCell="H27" sqref="H27"/>
    </sheetView>
  </sheetViews>
  <sheetFormatPr defaultColWidth="9.00390625" defaultRowHeight="13.5"/>
  <cols>
    <col min="1" max="1" width="10.00390625" style="0" customWidth="1"/>
    <col min="2" max="2" width="8.75390625" style="0" bestFit="1" customWidth="1"/>
    <col min="3" max="3" width="7.50390625" style="0" bestFit="1" customWidth="1"/>
    <col min="4" max="4" width="7.75390625" style="0" bestFit="1" customWidth="1"/>
    <col min="5" max="5" width="7.50390625" style="0" bestFit="1" customWidth="1"/>
    <col min="6" max="6" width="7.75390625" style="0" bestFit="1" customWidth="1"/>
    <col min="7" max="7" width="7.50390625" style="0" bestFit="1" customWidth="1"/>
    <col min="8" max="8" width="7.75390625" style="0" bestFit="1" customWidth="1"/>
    <col min="9" max="9" width="7.50390625" style="0" bestFit="1" customWidth="1"/>
    <col min="10" max="10" width="8.75390625" style="0" bestFit="1" customWidth="1"/>
    <col min="11" max="11" width="7.50390625" style="0" bestFit="1" customWidth="1"/>
    <col min="12" max="12" width="7.75390625" style="0" bestFit="1" customWidth="1"/>
    <col min="13" max="13" width="7.50390625" style="0" bestFit="1" customWidth="1"/>
    <col min="14" max="14" width="7.75390625" style="0" bestFit="1" customWidth="1"/>
    <col min="15" max="15" width="7.50390625" style="0" bestFit="1" customWidth="1"/>
    <col min="16" max="16" width="5.625" style="0" bestFit="1" customWidth="1"/>
    <col min="17" max="17" width="7.50390625" style="0" bestFit="1" customWidth="1"/>
    <col min="18" max="18" width="7.75390625" style="0" bestFit="1" customWidth="1"/>
    <col min="19" max="19" width="7.50390625" style="0" bestFit="1" customWidth="1"/>
    <col min="20" max="20" width="8.75390625" style="0" bestFit="1" customWidth="1"/>
    <col min="21" max="21" width="7.50390625" style="0" bestFit="1" customWidth="1"/>
    <col min="22" max="22" width="11.625" style="0" bestFit="1" customWidth="1"/>
    <col min="23" max="23" width="9.125" style="0" customWidth="1"/>
    <col min="24" max="24" width="8.75390625" style="0" bestFit="1" customWidth="1"/>
    <col min="25" max="25" width="7.50390625" style="0" bestFit="1" customWidth="1"/>
  </cols>
  <sheetData>
    <row r="1" spans="1:25" ht="14.2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 t="s">
        <v>0</v>
      </c>
      <c r="X1" s="8"/>
      <c r="Y1" s="8"/>
    </row>
    <row r="2" spans="1:25" ht="13.5">
      <c r="A2" s="9"/>
      <c r="B2" s="19" t="s">
        <v>16</v>
      </c>
      <c r="C2" s="21"/>
      <c r="D2" s="21"/>
      <c r="E2" s="21"/>
      <c r="F2" s="21"/>
      <c r="G2" s="21"/>
      <c r="H2" s="21"/>
      <c r="I2" s="21"/>
      <c r="J2" s="21"/>
      <c r="K2" s="20"/>
      <c r="L2" s="19" t="s">
        <v>28</v>
      </c>
      <c r="M2" s="21"/>
      <c r="N2" s="21"/>
      <c r="O2" s="21"/>
      <c r="P2" s="21"/>
      <c r="Q2" s="21"/>
      <c r="R2" s="21"/>
      <c r="S2" s="21"/>
      <c r="T2" s="21"/>
      <c r="U2" s="20"/>
      <c r="V2" s="10" t="s">
        <v>1</v>
      </c>
      <c r="W2" s="10" t="s">
        <v>2</v>
      </c>
      <c r="X2" s="10" t="s">
        <v>3</v>
      </c>
      <c r="Y2" s="10" t="s">
        <v>2</v>
      </c>
    </row>
    <row r="3" spans="1:25" ht="13.5">
      <c r="A3" s="9"/>
      <c r="B3" s="19" t="s">
        <v>17</v>
      </c>
      <c r="C3" s="20"/>
      <c r="D3" s="19" t="s">
        <v>18</v>
      </c>
      <c r="E3" s="21"/>
      <c r="F3" s="19" t="s">
        <v>19</v>
      </c>
      <c r="G3" s="20"/>
      <c r="H3" s="19" t="s">
        <v>20</v>
      </c>
      <c r="I3" s="20"/>
      <c r="J3" s="19" t="s">
        <v>21</v>
      </c>
      <c r="K3" s="20"/>
      <c r="L3" s="19" t="s">
        <v>23</v>
      </c>
      <c r="M3" s="20"/>
      <c r="N3" s="19" t="s">
        <v>18</v>
      </c>
      <c r="O3" s="21"/>
      <c r="P3" s="19" t="s">
        <v>19</v>
      </c>
      <c r="Q3" s="20"/>
      <c r="R3" s="19" t="s">
        <v>24</v>
      </c>
      <c r="S3" s="20"/>
      <c r="T3" s="19" t="s">
        <v>21</v>
      </c>
      <c r="U3" s="20"/>
      <c r="V3" s="10"/>
      <c r="W3" s="10"/>
      <c r="X3" s="10"/>
      <c r="Y3" s="10"/>
    </row>
    <row r="4" spans="1:25" ht="13.5">
      <c r="A4" s="9"/>
      <c r="B4" s="1" t="s">
        <v>4</v>
      </c>
      <c r="C4" s="1" t="s">
        <v>2</v>
      </c>
      <c r="D4" s="1" t="s">
        <v>4</v>
      </c>
      <c r="E4" s="1" t="s">
        <v>2</v>
      </c>
      <c r="F4" s="1" t="s">
        <v>4</v>
      </c>
      <c r="G4" s="1" t="s">
        <v>2</v>
      </c>
      <c r="H4" s="1" t="s">
        <v>4</v>
      </c>
      <c r="I4" s="1" t="s">
        <v>2</v>
      </c>
      <c r="J4" s="1" t="s">
        <v>4</v>
      </c>
      <c r="K4" s="1" t="s">
        <v>2</v>
      </c>
      <c r="L4" s="1" t="s">
        <v>4</v>
      </c>
      <c r="M4" s="1" t="s">
        <v>2</v>
      </c>
      <c r="N4" s="1" t="s">
        <v>4</v>
      </c>
      <c r="O4" s="1" t="s">
        <v>2</v>
      </c>
      <c r="P4" s="1" t="s">
        <v>4</v>
      </c>
      <c r="Q4" s="1" t="s">
        <v>2</v>
      </c>
      <c r="R4" s="1" t="s">
        <v>4</v>
      </c>
      <c r="S4" s="1" t="s">
        <v>2</v>
      </c>
      <c r="T4" s="1" t="s">
        <v>4</v>
      </c>
      <c r="U4" s="1" t="s">
        <v>2</v>
      </c>
      <c r="V4" s="10"/>
      <c r="W4" s="10"/>
      <c r="X4" s="10"/>
      <c r="Y4" s="10"/>
    </row>
    <row r="5" spans="1:25" ht="13.5">
      <c r="A5" s="5">
        <v>37622</v>
      </c>
      <c r="B5" s="3">
        <v>22155</v>
      </c>
      <c r="C5" s="4">
        <v>1.0669395617625812</v>
      </c>
      <c r="D5" s="3">
        <v>3805</v>
      </c>
      <c r="E5" s="4">
        <v>0.8687214611872146</v>
      </c>
      <c r="F5" s="3">
        <v>4319</v>
      </c>
      <c r="G5" s="4">
        <v>0.9896883593033914</v>
      </c>
      <c r="H5" s="3">
        <v>12598</v>
      </c>
      <c r="I5" s="4">
        <v>1.0702574122844277</v>
      </c>
      <c r="J5" s="3">
        <v>42877</v>
      </c>
      <c r="K5" s="4">
        <v>1.0386870155038759</v>
      </c>
      <c r="L5" s="3">
        <v>9994</v>
      </c>
      <c r="M5" s="4">
        <v>0.9213607449064257</v>
      </c>
      <c r="N5" s="3">
        <v>2367</v>
      </c>
      <c r="O5" s="4">
        <v>0.898292220113852</v>
      </c>
      <c r="P5" s="3">
        <v>13</v>
      </c>
      <c r="Q5" s="4">
        <v>0.2549019607843137</v>
      </c>
      <c r="R5" s="3">
        <v>8603</v>
      </c>
      <c r="S5" s="4">
        <v>1.0201588995612474</v>
      </c>
      <c r="T5" s="3">
        <v>20977</v>
      </c>
      <c r="U5" s="4">
        <v>0.9549758718018756</v>
      </c>
      <c r="V5" s="3">
        <v>2082</v>
      </c>
      <c r="W5" s="4">
        <v>0.7036160865157147</v>
      </c>
      <c r="X5" s="3">
        <v>65936</v>
      </c>
      <c r="Y5" s="4">
        <v>0.9959368627747149</v>
      </c>
    </row>
    <row r="6" spans="1:25" ht="13.5">
      <c r="A6" s="6" t="s">
        <v>5</v>
      </c>
      <c r="B6" s="3">
        <v>23578</v>
      </c>
      <c r="C6" s="4">
        <v>1.0429051663128097</v>
      </c>
      <c r="D6" s="3">
        <v>4352</v>
      </c>
      <c r="E6" s="4">
        <v>0.9760035882484862</v>
      </c>
      <c r="F6" s="3">
        <v>6154</v>
      </c>
      <c r="G6" s="4">
        <v>1.040933694181326</v>
      </c>
      <c r="H6" s="3">
        <v>13427</v>
      </c>
      <c r="I6" s="4">
        <v>1.0597474348855564</v>
      </c>
      <c r="J6" s="3">
        <v>47511</v>
      </c>
      <c r="K6" s="4">
        <v>1.0407895025082696</v>
      </c>
      <c r="L6" s="3">
        <v>11164</v>
      </c>
      <c r="M6" s="4">
        <v>0.9652429534843506</v>
      </c>
      <c r="N6" s="3">
        <v>2392</v>
      </c>
      <c r="O6" s="4">
        <v>0.8958801498127341</v>
      </c>
      <c r="P6" s="3">
        <v>55</v>
      </c>
      <c r="Q6" s="4">
        <v>0.6043956043956044</v>
      </c>
      <c r="R6" s="3">
        <v>8820</v>
      </c>
      <c r="S6" s="4">
        <v>0.9950361010830325</v>
      </c>
      <c r="T6" s="3">
        <v>22431</v>
      </c>
      <c r="U6" s="4">
        <v>0.9672286662929584</v>
      </c>
      <c r="V6" s="3">
        <v>2220</v>
      </c>
      <c r="W6" s="4">
        <v>0.9581355200690548</v>
      </c>
      <c r="X6" s="3">
        <v>72162</v>
      </c>
      <c r="Y6" s="4">
        <v>1.01412369830094</v>
      </c>
    </row>
    <row r="7" spans="1:25" ht="13.5">
      <c r="A7" s="6" t="s">
        <v>6</v>
      </c>
      <c r="B7" s="3">
        <v>24778</v>
      </c>
      <c r="C7" s="4">
        <v>1.0144524053224155</v>
      </c>
      <c r="D7" s="3">
        <v>5175</v>
      </c>
      <c r="E7" s="4">
        <v>0.8995306796454025</v>
      </c>
      <c r="F7" s="3">
        <v>6785</v>
      </c>
      <c r="G7" s="4">
        <v>1.013745704467354</v>
      </c>
      <c r="H7" s="3">
        <v>14695</v>
      </c>
      <c r="I7" s="4">
        <v>1.0214792159043515</v>
      </c>
      <c r="J7" s="3">
        <v>51433</v>
      </c>
      <c r="K7" s="4">
        <v>1.003433677351386</v>
      </c>
      <c r="L7" s="3">
        <v>11800</v>
      </c>
      <c r="M7" s="4">
        <v>0.9145868857541466</v>
      </c>
      <c r="N7" s="3">
        <v>3089</v>
      </c>
      <c r="O7" s="4">
        <v>1.0167873601053325</v>
      </c>
      <c r="P7" s="3">
        <v>83</v>
      </c>
      <c r="Q7" s="4">
        <v>0.7904761904761904</v>
      </c>
      <c r="R7" s="3">
        <v>9243</v>
      </c>
      <c r="S7" s="4">
        <v>0.9753086419753086</v>
      </c>
      <c r="T7" s="3">
        <v>24215</v>
      </c>
      <c r="U7" s="4">
        <v>0.9487892798370033</v>
      </c>
      <c r="V7" s="3">
        <v>2549</v>
      </c>
      <c r="W7" s="4">
        <v>0.9736440030557678</v>
      </c>
      <c r="X7" s="3">
        <v>78197</v>
      </c>
      <c r="Y7" s="4">
        <v>0.984886078819099</v>
      </c>
    </row>
    <row r="8" spans="1:25" ht="13.5">
      <c r="A8" s="6" t="s">
        <v>29</v>
      </c>
      <c r="B8" s="3">
        <v>25691</v>
      </c>
      <c r="C8" s="4">
        <v>1.0202128504487333</v>
      </c>
      <c r="D8" s="3">
        <v>5071</v>
      </c>
      <c r="E8" s="4">
        <v>0.9368187696286717</v>
      </c>
      <c r="F8" s="3">
        <v>5179</v>
      </c>
      <c r="G8" s="4">
        <v>1.1290603880531938</v>
      </c>
      <c r="H8" s="3">
        <v>15560</v>
      </c>
      <c r="I8" s="4">
        <v>0.9879365079365079</v>
      </c>
      <c r="J8" s="3">
        <v>51501</v>
      </c>
      <c r="K8" s="4">
        <v>1.0111717584229953</v>
      </c>
      <c r="L8" s="3">
        <v>14090</v>
      </c>
      <c r="M8" s="4">
        <v>0.9742774166781911</v>
      </c>
      <c r="N8" s="3">
        <v>2900</v>
      </c>
      <c r="O8" s="4">
        <v>1.0622710622710623</v>
      </c>
      <c r="P8" s="3">
        <v>50</v>
      </c>
      <c r="Q8" s="4">
        <v>1.0869565217391304</v>
      </c>
      <c r="R8" s="3">
        <v>10334</v>
      </c>
      <c r="S8" s="4">
        <v>1.0785930487423026</v>
      </c>
      <c r="T8" s="3">
        <v>27374</v>
      </c>
      <c r="U8" s="4">
        <v>1.020694283903203</v>
      </c>
      <c r="V8" s="3">
        <v>2741</v>
      </c>
      <c r="W8" s="4">
        <v>0.9133622125958014</v>
      </c>
      <c r="X8" s="3">
        <v>81616</v>
      </c>
      <c r="Y8" s="4">
        <v>1.0106994254012285</v>
      </c>
    </row>
    <row r="9" spans="1:25" ht="13.5">
      <c r="A9" s="6" t="s">
        <v>7</v>
      </c>
      <c r="B9" s="3">
        <v>23950</v>
      </c>
      <c r="C9" s="4">
        <v>0.9890972164863302</v>
      </c>
      <c r="D9" s="3">
        <v>4861</v>
      </c>
      <c r="E9" s="4">
        <v>1.014398998330551</v>
      </c>
      <c r="F9" s="3">
        <v>2782</v>
      </c>
      <c r="G9" s="4">
        <v>1.0896983940462202</v>
      </c>
      <c r="H9" s="3">
        <v>14801</v>
      </c>
      <c r="I9" s="4">
        <v>1.0245742766163644</v>
      </c>
      <c r="J9" s="3">
        <v>46394</v>
      </c>
      <c r="K9" s="4">
        <v>1.0084556026518856</v>
      </c>
      <c r="L9" s="3">
        <v>13035</v>
      </c>
      <c r="M9" s="4">
        <v>0.9944308819041806</v>
      </c>
      <c r="N9" s="3">
        <v>2923</v>
      </c>
      <c r="O9" s="4">
        <v>1.058291093410572</v>
      </c>
      <c r="P9" s="3">
        <v>31</v>
      </c>
      <c r="Q9" s="4">
        <v>1.1481481481481481</v>
      </c>
      <c r="R9" s="3">
        <v>9608</v>
      </c>
      <c r="S9" s="4">
        <v>1.0482216888500981</v>
      </c>
      <c r="T9" s="3">
        <v>25597</v>
      </c>
      <c r="U9" s="4">
        <v>1.021306308103579</v>
      </c>
      <c r="V9" s="3">
        <v>2518</v>
      </c>
      <c r="W9" s="4">
        <v>0.9718255499807025</v>
      </c>
      <c r="X9" s="3">
        <v>74509</v>
      </c>
      <c r="Y9" s="4">
        <v>1.011539662498812</v>
      </c>
    </row>
    <row r="10" spans="1:25" ht="13.5">
      <c r="A10" s="6" t="s">
        <v>8</v>
      </c>
      <c r="B10" s="3">
        <v>24696</v>
      </c>
      <c r="C10" s="4">
        <v>1.0052509463915007</v>
      </c>
      <c r="D10" s="3">
        <v>4610</v>
      </c>
      <c r="E10" s="4">
        <v>0.9078377313903111</v>
      </c>
      <c r="F10" s="3">
        <v>1863</v>
      </c>
      <c r="G10" s="4">
        <v>1.164375</v>
      </c>
      <c r="H10" s="3">
        <v>14558</v>
      </c>
      <c r="I10" s="4">
        <v>1.0091501455704976</v>
      </c>
      <c r="J10" s="3">
        <v>45727</v>
      </c>
      <c r="K10" s="4">
        <v>1.001226161021217</v>
      </c>
      <c r="L10" s="3">
        <v>13037</v>
      </c>
      <c r="M10" s="4">
        <v>0.9432064824193315</v>
      </c>
      <c r="N10" s="3">
        <v>2685</v>
      </c>
      <c r="O10" s="4">
        <v>0.8575534972852124</v>
      </c>
      <c r="P10" s="3">
        <v>14</v>
      </c>
      <c r="Q10" s="4">
        <v>1.4</v>
      </c>
      <c r="R10" s="3">
        <v>9666</v>
      </c>
      <c r="S10" s="4">
        <v>1.0247005194529841</v>
      </c>
      <c r="T10" s="3">
        <v>25402</v>
      </c>
      <c r="U10" s="4">
        <v>0.962342779208971</v>
      </c>
      <c r="V10" s="3">
        <v>2369</v>
      </c>
      <c r="W10" s="4">
        <v>0.9552419354838709</v>
      </c>
      <c r="X10" s="3">
        <v>73498</v>
      </c>
      <c r="Y10" s="4">
        <v>0.9859283405100138</v>
      </c>
    </row>
    <row r="11" spans="1:25" ht="13.5">
      <c r="A11" s="6" t="s">
        <v>9</v>
      </c>
      <c r="B11" s="3">
        <v>25660</v>
      </c>
      <c r="C11" s="4">
        <v>1.0117498619982652</v>
      </c>
      <c r="D11" s="3">
        <v>4903</v>
      </c>
      <c r="E11" s="4">
        <v>0.9093100890207715</v>
      </c>
      <c r="F11" s="3">
        <v>2501</v>
      </c>
      <c r="G11" s="4">
        <v>1.1210219632451814</v>
      </c>
      <c r="H11" s="3">
        <v>14707</v>
      </c>
      <c r="I11" s="4">
        <v>1.0157469438497133</v>
      </c>
      <c r="J11" s="3">
        <v>47771</v>
      </c>
      <c r="K11" s="4">
        <v>1.006468060003371</v>
      </c>
      <c r="L11" s="3">
        <v>13982</v>
      </c>
      <c r="M11" s="4">
        <v>0.9911391507762104</v>
      </c>
      <c r="N11" s="3">
        <v>3171</v>
      </c>
      <c r="O11" s="4">
        <v>1.037630890052356</v>
      </c>
      <c r="P11" s="3">
        <v>14</v>
      </c>
      <c r="Q11" s="4">
        <v>1.5555555555555556</v>
      </c>
      <c r="R11" s="3">
        <v>9966</v>
      </c>
      <c r="S11" s="4">
        <v>1.028058592944089</v>
      </c>
      <c r="T11" s="3">
        <v>27133</v>
      </c>
      <c r="U11" s="4">
        <v>1.0099382118662994</v>
      </c>
      <c r="V11" s="3">
        <v>2362</v>
      </c>
      <c r="W11" s="4">
        <v>0.9259114072912583</v>
      </c>
      <c r="X11" s="3">
        <v>77266</v>
      </c>
      <c r="Y11" s="4">
        <v>1.0050077392333607</v>
      </c>
    </row>
    <row r="12" spans="1:25" ht="13.5">
      <c r="A12" s="6" t="s">
        <v>10</v>
      </c>
      <c r="B12" s="3">
        <v>22906</v>
      </c>
      <c r="C12" s="4">
        <v>0.9893318360471645</v>
      </c>
      <c r="D12" s="3">
        <v>4721</v>
      </c>
      <c r="E12" s="4">
        <v>0.9184824902723735</v>
      </c>
      <c r="F12" s="3">
        <v>2907</v>
      </c>
      <c r="G12" s="4">
        <v>1.0640556368960468</v>
      </c>
      <c r="H12" s="3">
        <v>13108</v>
      </c>
      <c r="I12" s="4">
        <v>0.9768239064013712</v>
      </c>
      <c r="J12" s="3">
        <v>43642</v>
      </c>
      <c r="K12" s="4">
        <v>0.9819548195481955</v>
      </c>
      <c r="L12" s="3">
        <v>12831</v>
      </c>
      <c r="M12" s="4">
        <v>0.9228279631760644</v>
      </c>
      <c r="N12" s="3">
        <v>2934</v>
      </c>
      <c r="O12" s="4">
        <v>0.973457199734572</v>
      </c>
      <c r="P12" s="3">
        <v>24</v>
      </c>
      <c r="Q12" s="4">
        <v>2.1818181818181817</v>
      </c>
      <c r="R12" s="3">
        <v>9496</v>
      </c>
      <c r="S12" s="4">
        <v>1.0562847608453838</v>
      </c>
      <c r="T12" s="3">
        <v>25285</v>
      </c>
      <c r="U12" s="4">
        <v>0.9755391797523053</v>
      </c>
      <c r="V12" s="3">
        <v>2166</v>
      </c>
      <c r="W12" s="4">
        <v>0.9533450704225352</v>
      </c>
      <c r="X12" s="3">
        <v>71093</v>
      </c>
      <c r="Y12" s="4">
        <v>0.9787705651545399</v>
      </c>
    </row>
    <row r="13" spans="1:25" ht="13.5">
      <c r="A13" s="6" t="s">
        <v>11</v>
      </c>
      <c r="B13" s="3">
        <v>26684</v>
      </c>
      <c r="C13" s="4">
        <v>1.0417333593597502</v>
      </c>
      <c r="D13" s="3">
        <v>4923</v>
      </c>
      <c r="E13" s="4">
        <v>0.9338012139605463</v>
      </c>
      <c r="F13" s="3">
        <v>4130</v>
      </c>
      <c r="G13" s="4">
        <v>1.0029140359397766</v>
      </c>
      <c r="H13" s="3">
        <v>14239</v>
      </c>
      <c r="I13" s="4">
        <v>0.9687053541057215</v>
      </c>
      <c r="J13" s="3">
        <v>49976</v>
      </c>
      <c r="K13" s="4">
        <v>1.0054723965877999</v>
      </c>
      <c r="L13" s="3">
        <v>12968</v>
      </c>
      <c r="M13" s="4">
        <v>0.9924996173274147</v>
      </c>
      <c r="N13" s="3">
        <v>3016</v>
      </c>
      <c r="O13" s="4">
        <v>1.0043290043290043</v>
      </c>
      <c r="P13" s="3">
        <v>24</v>
      </c>
      <c r="Q13" s="4">
        <v>1.0909090909090908</v>
      </c>
      <c r="R13" s="3">
        <v>10232</v>
      </c>
      <c r="S13" s="4">
        <v>1.0690627938564414</v>
      </c>
      <c r="T13" s="3">
        <v>26240</v>
      </c>
      <c r="U13" s="4">
        <v>1.022523575715065</v>
      </c>
      <c r="V13" s="3">
        <v>2411</v>
      </c>
      <c r="W13" s="4">
        <v>0.928378898729303</v>
      </c>
      <c r="X13" s="3">
        <v>78627</v>
      </c>
      <c r="Y13" s="4">
        <v>1.0085168605620616</v>
      </c>
    </row>
    <row r="14" spans="1:25" ht="13.5">
      <c r="A14" s="6" t="s">
        <v>12</v>
      </c>
      <c r="B14" s="3">
        <v>28197</v>
      </c>
      <c r="C14" s="4">
        <v>1.0516167530675418</v>
      </c>
      <c r="D14" s="3">
        <v>5047</v>
      </c>
      <c r="E14" s="4">
        <v>0.9323849990762978</v>
      </c>
      <c r="F14" s="3">
        <v>4102</v>
      </c>
      <c r="G14" s="4">
        <v>0.9121636646653325</v>
      </c>
      <c r="H14" s="3">
        <v>14954</v>
      </c>
      <c r="I14" s="4">
        <v>0.9540031897926635</v>
      </c>
      <c r="J14" s="3">
        <v>52300</v>
      </c>
      <c r="K14" s="4">
        <v>0.9981296996068553</v>
      </c>
      <c r="L14" s="3">
        <v>13714</v>
      </c>
      <c r="M14" s="4">
        <v>1.015099925980755</v>
      </c>
      <c r="N14" s="3">
        <v>3026</v>
      </c>
      <c r="O14" s="4">
        <v>1.0430885901413305</v>
      </c>
      <c r="P14" s="3">
        <v>39</v>
      </c>
      <c r="Q14" s="4">
        <v>1.3</v>
      </c>
      <c r="R14" s="3">
        <v>10346</v>
      </c>
      <c r="S14" s="4">
        <v>0.9967244701348748</v>
      </c>
      <c r="T14" s="3">
        <v>27125</v>
      </c>
      <c r="U14" s="4">
        <v>1.011334402147571</v>
      </c>
      <c r="V14" s="3">
        <v>2683</v>
      </c>
      <c r="W14" s="4">
        <v>1.0105461393596986</v>
      </c>
      <c r="X14" s="3">
        <v>82108</v>
      </c>
      <c r="Y14" s="4">
        <v>1.0028580501746587</v>
      </c>
    </row>
    <row r="15" spans="1:25" ht="13.5">
      <c r="A15" s="6" t="s">
        <v>13</v>
      </c>
      <c r="B15" s="3">
        <v>27046</v>
      </c>
      <c r="C15" s="4">
        <v>1.0062879041559698</v>
      </c>
      <c r="D15" s="3">
        <v>5090</v>
      </c>
      <c r="E15" s="4">
        <v>0.9730453068246989</v>
      </c>
      <c r="F15" s="3">
        <v>4464</v>
      </c>
      <c r="G15" s="4">
        <v>1.047887323943662</v>
      </c>
      <c r="H15" s="3">
        <v>14780</v>
      </c>
      <c r="I15" s="4">
        <v>0.9687991609858416</v>
      </c>
      <c r="J15" s="3">
        <v>51380</v>
      </c>
      <c r="K15" s="4">
        <v>0.9952735161940183</v>
      </c>
      <c r="L15" s="3">
        <v>13777</v>
      </c>
      <c r="M15" s="4">
        <v>0.9781327653532126</v>
      </c>
      <c r="N15" s="3">
        <v>2851</v>
      </c>
      <c r="O15" s="4">
        <v>0.930786810316683</v>
      </c>
      <c r="P15" s="3">
        <v>44</v>
      </c>
      <c r="Q15" s="4">
        <v>0.7586206896551724</v>
      </c>
      <c r="R15" s="3">
        <v>10711</v>
      </c>
      <c r="S15" s="4">
        <v>1.0045957606452822</v>
      </c>
      <c r="T15" s="3">
        <v>27383</v>
      </c>
      <c r="U15" s="4">
        <v>0.9825965264819865</v>
      </c>
      <c r="V15" s="3">
        <v>2536</v>
      </c>
      <c r="W15" s="4">
        <v>0.9375231053604436</v>
      </c>
      <c r="X15" s="3">
        <v>81299</v>
      </c>
      <c r="Y15" s="4">
        <v>0.9890750270691144</v>
      </c>
    </row>
    <row r="16" spans="1:25" ht="13.5">
      <c r="A16" s="6" t="s">
        <v>14</v>
      </c>
      <c r="B16" s="3">
        <v>26488</v>
      </c>
      <c r="C16" s="4">
        <v>1.0322681215900233</v>
      </c>
      <c r="D16" s="3">
        <v>5351</v>
      </c>
      <c r="E16" s="4">
        <v>0.9399262251888284</v>
      </c>
      <c r="F16" s="3">
        <v>4529</v>
      </c>
      <c r="G16" s="4">
        <v>0.9613670133729569</v>
      </c>
      <c r="H16" s="3">
        <v>14791</v>
      </c>
      <c r="I16" s="4">
        <v>1.0267249757045676</v>
      </c>
      <c r="J16" s="3">
        <v>51159</v>
      </c>
      <c r="K16" s="4">
        <v>1.0136516742619377</v>
      </c>
      <c r="L16" s="3">
        <v>15006</v>
      </c>
      <c r="M16" s="4">
        <v>0.9418188665034833</v>
      </c>
      <c r="N16" s="3">
        <v>3270</v>
      </c>
      <c r="O16" s="4">
        <v>1.1334488734835355</v>
      </c>
      <c r="P16" s="3">
        <v>33</v>
      </c>
      <c r="Q16" s="4">
        <v>1.1</v>
      </c>
      <c r="R16" s="3">
        <v>11010</v>
      </c>
      <c r="S16" s="4">
        <v>1.0178422852916704</v>
      </c>
      <c r="T16" s="3">
        <v>29319</v>
      </c>
      <c r="U16" s="4">
        <v>0.9883364233945727</v>
      </c>
      <c r="V16" s="3">
        <v>2499</v>
      </c>
      <c r="W16" s="4">
        <v>1.0060386473429952</v>
      </c>
      <c r="X16" s="3">
        <v>82977</v>
      </c>
      <c r="Y16" s="4">
        <v>1.0043331437078638</v>
      </c>
    </row>
    <row r="17" spans="1:25" ht="13.5">
      <c r="A17" s="2" t="s">
        <v>31</v>
      </c>
      <c r="B17" s="3">
        <v>301829</v>
      </c>
      <c r="C17" s="4">
        <v>1.022313974007675</v>
      </c>
      <c r="D17" s="3">
        <v>57909</v>
      </c>
      <c r="E17" s="4">
        <v>0.9337751547987616</v>
      </c>
      <c r="F17" s="3">
        <v>49715</v>
      </c>
      <c r="G17" s="4">
        <v>1.030191885283269</v>
      </c>
      <c r="H17" s="3">
        <v>172218</v>
      </c>
      <c r="I17" s="4">
        <v>1.0048721285074949</v>
      </c>
      <c r="J17" s="3">
        <v>581671</v>
      </c>
      <c r="K17" s="4">
        <v>1.0082735596240584</v>
      </c>
      <c r="L17" s="3">
        <v>155398</v>
      </c>
      <c r="M17" s="4">
        <v>0.9633381273556834</v>
      </c>
      <c r="N17" s="3">
        <v>34624</v>
      </c>
      <c r="O17" s="4">
        <v>0.9924329282274708</v>
      </c>
      <c r="P17" s="3">
        <v>424</v>
      </c>
      <c r="Q17" s="4">
        <v>0.8653061224489796</v>
      </c>
      <c r="R17" s="3">
        <v>118035</v>
      </c>
      <c r="S17" s="4">
        <v>1.0257847533632287</v>
      </c>
      <c r="T17" s="3">
        <v>308481</v>
      </c>
      <c r="U17" s="4">
        <v>0.9894886418311639</v>
      </c>
      <c r="V17" s="3">
        <v>29136</v>
      </c>
      <c r="W17" s="4">
        <v>0.9329490874159462</v>
      </c>
      <c r="X17" s="3">
        <v>919288</v>
      </c>
      <c r="Y17" s="4">
        <v>0.9993499194465402</v>
      </c>
    </row>
    <row r="18" spans="1:25" ht="13.5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mergeCells count="12">
    <mergeCell ref="P3:Q3"/>
    <mergeCell ref="R3:S3"/>
    <mergeCell ref="T3:U3"/>
    <mergeCell ref="B2:K2"/>
    <mergeCell ref="B3:C3"/>
    <mergeCell ref="D3:E3"/>
    <mergeCell ref="H3:I3"/>
    <mergeCell ref="J3:K3"/>
    <mergeCell ref="F3:G3"/>
    <mergeCell ref="L2:U2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10.00390625" style="0" customWidth="1"/>
    <col min="2" max="2" width="8.75390625" style="0" bestFit="1" customWidth="1"/>
    <col min="3" max="3" width="7.50390625" style="0" bestFit="1" customWidth="1"/>
    <col min="4" max="4" width="7.75390625" style="0" bestFit="1" customWidth="1"/>
    <col min="5" max="5" width="7.50390625" style="0" bestFit="1" customWidth="1"/>
    <col min="6" max="6" width="7.75390625" style="0" bestFit="1" customWidth="1"/>
    <col min="7" max="7" width="7.50390625" style="0" bestFit="1" customWidth="1"/>
    <col min="8" max="8" width="7.75390625" style="0" bestFit="1" customWidth="1"/>
    <col min="9" max="9" width="7.50390625" style="0" bestFit="1" customWidth="1"/>
    <col min="10" max="10" width="8.75390625" style="0" bestFit="1" customWidth="1"/>
    <col min="11" max="11" width="7.50390625" style="0" bestFit="1" customWidth="1"/>
    <col min="12" max="12" width="7.75390625" style="0" bestFit="1" customWidth="1"/>
    <col min="13" max="13" width="7.50390625" style="0" bestFit="1" customWidth="1"/>
    <col min="14" max="14" width="7.75390625" style="0" bestFit="1" customWidth="1"/>
    <col min="15" max="15" width="7.50390625" style="0" bestFit="1" customWidth="1"/>
    <col min="16" max="16" width="5.625" style="0" bestFit="1" customWidth="1"/>
    <col min="17" max="17" width="7.50390625" style="0" bestFit="1" customWidth="1"/>
    <col min="18" max="18" width="7.75390625" style="0" bestFit="1" customWidth="1"/>
    <col min="19" max="19" width="7.50390625" style="0" bestFit="1" customWidth="1"/>
    <col min="20" max="20" width="8.75390625" style="0" bestFit="1" customWidth="1"/>
    <col min="21" max="21" width="7.50390625" style="0" bestFit="1" customWidth="1"/>
    <col min="22" max="22" width="11.625" style="0" bestFit="1" customWidth="1"/>
    <col min="23" max="23" width="9.125" style="0" customWidth="1"/>
    <col min="24" max="24" width="8.75390625" style="0" bestFit="1" customWidth="1"/>
    <col min="25" max="25" width="7.50390625" style="0" bestFit="1" customWidth="1"/>
  </cols>
  <sheetData>
    <row r="1" spans="1:25" ht="14.25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 t="s">
        <v>0</v>
      </c>
      <c r="X1" s="8"/>
      <c r="Y1" s="8"/>
    </row>
    <row r="2" spans="1:25" ht="13.5">
      <c r="A2" s="9"/>
      <c r="B2" s="19" t="s">
        <v>16</v>
      </c>
      <c r="C2" s="21"/>
      <c r="D2" s="21"/>
      <c r="E2" s="21"/>
      <c r="F2" s="21"/>
      <c r="G2" s="21"/>
      <c r="H2" s="21"/>
      <c r="I2" s="21"/>
      <c r="J2" s="21"/>
      <c r="K2" s="20"/>
      <c r="L2" s="19" t="s">
        <v>22</v>
      </c>
      <c r="M2" s="21"/>
      <c r="N2" s="21"/>
      <c r="O2" s="21"/>
      <c r="P2" s="21"/>
      <c r="Q2" s="21"/>
      <c r="R2" s="21"/>
      <c r="S2" s="21"/>
      <c r="T2" s="21"/>
      <c r="U2" s="20"/>
      <c r="V2" s="10" t="s">
        <v>1</v>
      </c>
      <c r="W2" s="10" t="s">
        <v>2</v>
      </c>
      <c r="X2" s="10" t="s">
        <v>3</v>
      </c>
      <c r="Y2" s="10" t="s">
        <v>2</v>
      </c>
    </row>
    <row r="3" spans="1:25" ht="13.5">
      <c r="A3" s="9"/>
      <c r="B3" s="19" t="s">
        <v>17</v>
      </c>
      <c r="C3" s="20"/>
      <c r="D3" s="19" t="s">
        <v>18</v>
      </c>
      <c r="E3" s="21"/>
      <c r="F3" s="19" t="s">
        <v>19</v>
      </c>
      <c r="G3" s="20"/>
      <c r="H3" s="19" t="s">
        <v>20</v>
      </c>
      <c r="I3" s="20"/>
      <c r="J3" s="19" t="s">
        <v>21</v>
      </c>
      <c r="K3" s="20"/>
      <c r="L3" s="19" t="s">
        <v>23</v>
      </c>
      <c r="M3" s="20"/>
      <c r="N3" s="19" t="s">
        <v>18</v>
      </c>
      <c r="O3" s="21"/>
      <c r="P3" s="19" t="s">
        <v>19</v>
      </c>
      <c r="Q3" s="20"/>
      <c r="R3" s="19" t="s">
        <v>24</v>
      </c>
      <c r="S3" s="20"/>
      <c r="T3" s="19" t="s">
        <v>21</v>
      </c>
      <c r="U3" s="20"/>
      <c r="V3" s="10"/>
      <c r="W3" s="10"/>
      <c r="X3" s="10"/>
      <c r="Y3" s="10"/>
    </row>
    <row r="4" spans="1:25" ht="13.5">
      <c r="A4" s="9"/>
      <c r="B4" s="1" t="s">
        <v>4</v>
      </c>
      <c r="C4" s="1" t="s">
        <v>2</v>
      </c>
      <c r="D4" s="1" t="s">
        <v>4</v>
      </c>
      <c r="E4" s="1" t="s">
        <v>2</v>
      </c>
      <c r="F4" s="1" t="s">
        <v>4</v>
      </c>
      <c r="G4" s="1" t="s">
        <v>2</v>
      </c>
      <c r="H4" s="1" t="s">
        <v>4</v>
      </c>
      <c r="I4" s="1" t="s">
        <v>2</v>
      </c>
      <c r="J4" s="1" t="s">
        <v>4</v>
      </c>
      <c r="K4" s="1" t="s">
        <v>2</v>
      </c>
      <c r="L4" s="1" t="s">
        <v>4</v>
      </c>
      <c r="M4" s="1" t="s">
        <v>2</v>
      </c>
      <c r="N4" s="1" t="s">
        <v>4</v>
      </c>
      <c r="O4" s="1" t="s">
        <v>2</v>
      </c>
      <c r="P4" s="1" t="s">
        <v>4</v>
      </c>
      <c r="Q4" s="1" t="s">
        <v>2</v>
      </c>
      <c r="R4" s="1" t="s">
        <v>4</v>
      </c>
      <c r="S4" s="1" t="s">
        <v>2</v>
      </c>
      <c r="T4" s="1" t="s">
        <v>4</v>
      </c>
      <c r="U4" s="1" t="s">
        <v>2</v>
      </c>
      <c r="V4" s="10"/>
      <c r="W4" s="10"/>
      <c r="X4" s="10"/>
      <c r="Y4" s="10"/>
    </row>
    <row r="5" spans="1:25" ht="13.5">
      <c r="A5" s="5">
        <v>37257</v>
      </c>
      <c r="B5" s="3">
        <v>20765</v>
      </c>
      <c r="C5" s="4"/>
      <c r="D5" s="3">
        <v>4380</v>
      </c>
      <c r="E5" s="4"/>
      <c r="F5" s="3">
        <v>4364</v>
      </c>
      <c r="G5" s="4"/>
      <c r="H5" s="3">
        <v>11771</v>
      </c>
      <c r="I5" s="4"/>
      <c r="J5" s="3">
        <f aca="true" t="shared" si="0" ref="J5:J15">SUM(B5,D5,F5,H5)</f>
        <v>41280</v>
      </c>
      <c r="K5" s="4"/>
      <c r="L5" s="3">
        <v>10847</v>
      </c>
      <c r="M5" s="4"/>
      <c r="N5" s="3">
        <v>2635</v>
      </c>
      <c r="O5" s="4"/>
      <c r="P5" s="3">
        <v>51</v>
      </c>
      <c r="Q5" s="4"/>
      <c r="R5" s="3">
        <v>8433</v>
      </c>
      <c r="S5" s="4"/>
      <c r="T5" s="3">
        <f aca="true" t="shared" si="1" ref="T5:T12">SUM(L5,N5,P5,R5)</f>
        <v>21966</v>
      </c>
      <c r="U5" s="4"/>
      <c r="V5" s="3">
        <v>2959</v>
      </c>
      <c r="W5" s="4"/>
      <c r="X5" s="3">
        <f aca="true" t="shared" si="2" ref="X5:X15">SUM(V5,T5,J5)</f>
        <v>66205</v>
      </c>
      <c r="Y5" s="4"/>
    </row>
    <row r="6" spans="1:25" ht="13.5">
      <c r="A6" s="6" t="s">
        <v>5</v>
      </c>
      <c r="B6" s="3">
        <v>22608</v>
      </c>
      <c r="C6" s="4"/>
      <c r="D6" s="3">
        <v>4459</v>
      </c>
      <c r="E6" s="4"/>
      <c r="F6" s="3">
        <v>5912</v>
      </c>
      <c r="G6" s="4"/>
      <c r="H6" s="3">
        <v>12670</v>
      </c>
      <c r="I6" s="4"/>
      <c r="J6" s="3">
        <f t="shared" si="0"/>
        <v>45649</v>
      </c>
      <c r="K6" s="4"/>
      <c r="L6" s="3">
        <v>11566</v>
      </c>
      <c r="M6" s="4"/>
      <c r="N6" s="3">
        <v>2670</v>
      </c>
      <c r="O6" s="4"/>
      <c r="P6" s="3">
        <v>91</v>
      </c>
      <c r="Q6" s="4"/>
      <c r="R6" s="3">
        <v>8864</v>
      </c>
      <c r="S6" s="4"/>
      <c r="T6" s="3">
        <f t="shared" si="1"/>
        <v>23191</v>
      </c>
      <c r="U6" s="4"/>
      <c r="V6" s="3">
        <v>2317</v>
      </c>
      <c r="W6" s="4"/>
      <c r="X6" s="3">
        <f t="shared" si="2"/>
        <v>71157</v>
      </c>
      <c r="Y6" s="4"/>
    </row>
    <row r="7" spans="1:25" ht="13.5">
      <c r="A7" s="6" t="s">
        <v>6</v>
      </c>
      <c r="B7" s="3">
        <v>24425</v>
      </c>
      <c r="C7" s="4"/>
      <c r="D7" s="3">
        <v>5753</v>
      </c>
      <c r="E7" s="4"/>
      <c r="F7" s="3">
        <v>6693</v>
      </c>
      <c r="G7" s="4"/>
      <c r="H7" s="3">
        <v>14386</v>
      </c>
      <c r="I7" s="4"/>
      <c r="J7" s="3">
        <f t="shared" si="0"/>
        <v>51257</v>
      </c>
      <c r="K7" s="4"/>
      <c r="L7" s="3">
        <v>12902</v>
      </c>
      <c r="M7" s="4"/>
      <c r="N7" s="3">
        <v>3038</v>
      </c>
      <c r="O7" s="4"/>
      <c r="P7" s="3">
        <v>105</v>
      </c>
      <c r="Q7" s="4"/>
      <c r="R7" s="3">
        <v>9477</v>
      </c>
      <c r="S7" s="4"/>
      <c r="T7" s="3">
        <f t="shared" si="1"/>
        <v>25522</v>
      </c>
      <c r="U7" s="4"/>
      <c r="V7" s="3">
        <v>2618</v>
      </c>
      <c r="W7" s="4"/>
      <c r="X7" s="3">
        <f t="shared" si="2"/>
        <v>79397</v>
      </c>
      <c r="Y7" s="4"/>
    </row>
    <row r="8" spans="1:25" ht="13.5">
      <c r="A8" s="6" t="s">
        <v>26</v>
      </c>
      <c r="B8" s="3">
        <v>25182</v>
      </c>
      <c r="C8" s="4"/>
      <c r="D8" s="3">
        <v>5413</v>
      </c>
      <c r="E8" s="4"/>
      <c r="F8" s="3">
        <v>4587</v>
      </c>
      <c r="G8" s="4"/>
      <c r="H8" s="3">
        <v>15750</v>
      </c>
      <c r="I8" s="4"/>
      <c r="J8" s="3">
        <f t="shared" si="0"/>
        <v>50932</v>
      </c>
      <c r="K8" s="4"/>
      <c r="L8" s="3">
        <v>14462</v>
      </c>
      <c r="M8" s="4"/>
      <c r="N8" s="3">
        <v>2730</v>
      </c>
      <c r="O8" s="4"/>
      <c r="P8" s="3">
        <v>46</v>
      </c>
      <c r="Q8" s="4"/>
      <c r="R8" s="3">
        <v>9581</v>
      </c>
      <c r="S8" s="4"/>
      <c r="T8" s="3">
        <f t="shared" si="1"/>
        <v>26819</v>
      </c>
      <c r="U8" s="4"/>
      <c r="V8" s="3">
        <v>3001</v>
      </c>
      <c r="W8" s="4"/>
      <c r="X8" s="3">
        <f t="shared" si="2"/>
        <v>80752</v>
      </c>
      <c r="Y8" s="4"/>
    </row>
    <row r="9" spans="1:25" ht="13.5">
      <c r="A9" s="6" t="s">
        <v>7</v>
      </c>
      <c r="B9" s="3">
        <v>24214</v>
      </c>
      <c r="C9" s="4"/>
      <c r="D9" s="3">
        <v>4792</v>
      </c>
      <c r="E9" s="4"/>
      <c r="F9" s="3">
        <v>2553</v>
      </c>
      <c r="G9" s="4"/>
      <c r="H9" s="3">
        <v>14446</v>
      </c>
      <c r="I9" s="4"/>
      <c r="J9" s="3">
        <f t="shared" si="0"/>
        <v>46005</v>
      </c>
      <c r="K9" s="4"/>
      <c r="L9" s="3">
        <v>13108</v>
      </c>
      <c r="M9" s="4"/>
      <c r="N9" s="3">
        <v>2762</v>
      </c>
      <c r="O9" s="4"/>
      <c r="P9" s="3">
        <v>27</v>
      </c>
      <c r="Q9" s="4"/>
      <c r="R9" s="3">
        <v>9166</v>
      </c>
      <c r="S9" s="4"/>
      <c r="T9" s="3">
        <f t="shared" si="1"/>
        <v>25063</v>
      </c>
      <c r="U9" s="4"/>
      <c r="V9" s="3">
        <v>2591</v>
      </c>
      <c r="W9" s="4"/>
      <c r="X9" s="3">
        <f t="shared" si="2"/>
        <v>73659</v>
      </c>
      <c r="Y9" s="4"/>
    </row>
    <row r="10" spans="1:25" ht="13.5">
      <c r="A10" s="6" t="s">
        <v>8</v>
      </c>
      <c r="B10" s="3">
        <v>24567</v>
      </c>
      <c r="C10" s="4"/>
      <c r="D10" s="3">
        <v>5078</v>
      </c>
      <c r="E10" s="4"/>
      <c r="F10" s="3">
        <v>1600</v>
      </c>
      <c r="G10" s="4"/>
      <c r="H10" s="3">
        <v>14426</v>
      </c>
      <c r="I10" s="4"/>
      <c r="J10" s="3">
        <f t="shared" si="0"/>
        <v>45671</v>
      </c>
      <c r="K10" s="4"/>
      <c r="L10" s="3">
        <v>13822</v>
      </c>
      <c r="M10" s="4"/>
      <c r="N10" s="3">
        <v>3131</v>
      </c>
      <c r="O10" s="4"/>
      <c r="P10" s="3">
        <v>10</v>
      </c>
      <c r="Q10" s="4"/>
      <c r="R10" s="3">
        <v>9433</v>
      </c>
      <c r="S10" s="4"/>
      <c r="T10" s="3">
        <f t="shared" si="1"/>
        <v>26396</v>
      </c>
      <c r="U10" s="4"/>
      <c r="V10" s="3">
        <v>2480</v>
      </c>
      <c r="W10" s="4"/>
      <c r="X10" s="3">
        <f t="shared" si="2"/>
        <v>74547</v>
      </c>
      <c r="Y10" s="4"/>
    </row>
    <row r="11" spans="1:25" ht="13.5">
      <c r="A11" s="6" t="s">
        <v>9</v>
      </c>
      <c r="B11" s="3">
        <v>25362</v>
      </c>
      <c r="C11" s="4"/>
      <c r="D11" s="3">
        <v>5392</v>
      </c>
      <c r="E11" s="4"/>
      <c r="F11" s="3">
        <v>2231</v>
      </c>
      <c r="G11" s="4"/>
      <c r="H11" s="3">
        <v>14479</v>
      </c>
      <c r="I11" s="4"/>
      <c r="J11" s="3">
        <f t="shared" si="0"/>
        <v>47464</v>
      </c>
      <c r="K11" s="4"/>
      <c r="L11" s="3">
        <v>14107</v>
      </c>
      <c r="M11" s="4"/>
      <c r="N11" s="3">
        <v>3056</v>
      </c>
      <c r="O11" s="4"/>
      <c r="P11" s="3">
        <v>9</v>
      </c>
      <c r="Q11" s="4"/>
      <c r="R11" s="3">
        <v>9694</v>
      </c>
      <c r="S11" s="4"/>
      <c r="T11" s="3">
        <f t="shared" si="1"/>
        <v>26866</v>
      </c>
      <c r="U11" s="4"/>
      <c r="V11" s="3">
        <v>2551</v>
      </c>
      <c r="W11" s="4"/>
      <c r="X11" s="3">
        <f t="shared" si="2"/>
        <v>76881</v>
      </c>
      <c r="Y11" s="4"/>
    </row>
    <row r="12" spans="1:25" ht="13.5">
      <c r="A12" s="6" t="s">
        <v>10</v>
      </c>
      <c r="B12" s="3">
        <v>23153</v>
      </c>
      <c r="C12" s="4"/>
      <c r="D12" s="3">
        <v>5140</v>
      </c>
      <c r="E12" s="4"/>
      <c r="F12" s="3">
        <v>2732</v>
      </c>
      <c r="G12" s="4"/>
      <c r="H12" s="3">
        <v>13419</v>
      </c>
      <c r="I12" s="4"/>
      <c r="J12" s="3">
        <f t="shared" si="0"/>
        <v>44444</v>
      </c>
      <c r="K12" s="4"/>
      <c r="L12" s="3">
        <v>13904</v>
      </c>
      <c r="M12" s="4"/>
      <c r="N12" s="3">
        <v>3014</v>
      </c>
      <c r="O12" s="4"/>
      <c r="P12" s="3">
        <v>11</v>
      </c>
      <c r="Q12" s="4"/>
      <c r="R12" s="3">
        <v>8990</v>
      </c>
      <c r="S12" s="4"/>
      <c r="T12" s="3">
        <f t="shared" si="1"/>
        <v>25919</v>
      </c>
      <c r="U12" s="4"/>
      <c r="V12" s="3">
        <v>2272</v>
      </c>
      <c r="W12" s="4"/>
      <c r="X12" s="3">
        <f t="shared" si="2"/>
        <v>72635</v>
      </c>
      <c r="Y12" s="4"/>
    </row>
    <row r="13" spans="1:25" ht="13.5">
      <c r="A13" s="6" t="s">
        <v>11</v>
      </c>
      <c r="B13" s="3">
        <v>25615</v>
      </c>
      <c r="C13" s="4"/>
      <c r="D13" s="3">
        <v>5272</v>
      </c>
      <c r="E13" s="4"/>
      <c r="F13" s="3">
        <v>4118</v>
      </c>
      <c r="G13" s="4"/>
      <c r="H13" s="3">
        <v>14699</v>
      </c>
      <c r="I13" s="4"/>
      <c r="J13" s="3">
        <f t="shared" si="0"/>
        <v>49704</v>
      </c>
      <c r="K13" s="4"/>
      <c r="L13" s="3">
        <v>13066</v>
      </c>
      <c r="M13" s="4"/>
      <c r="N13" s="3">
        <v>3003</v>
      </c>
      <c r="O13" s="4"/>
      <c r="P13" s="3">
        <v>22</v>
      </c>
      <c r="Q13" s="4"/>
      <c r="R13" s="3">
        <v>9571</v>
      </c>
      <c r="S13" s="4"/>
      <c r="T13" s="3">
        <v>25662</v>
      </c>
      <c r="U13" s="4"/>
      <c r="V13" s="3">
        <v>2597</v>
      </c>
      <c r="W13" s="4"/>
      <c r="X13" s="3">
        <f t="shared" si="2"/>
        <v>77963</v>
      </c>
      <c r="Y13" s="4"/>
    </row>
    <row r="14" spans="1:25" ht="13.5">
      <c r="A14" s="6" t="s">
        <v>12</v>
      </c>
      <c r="B14" s="3">
        <v>26813</v>
      </c>
      <c r="C14" s="4"/>
      <c r="D14" s="3">
        <v>5413</v>
      </c>
      <c r="E14" s="4"/>
      <c r="F14" s="3">
        <v>4497</v>
      </c>
      <c r="G14" s="4"/>
      <c r="H14" s="3">
        <v>15675</v>
      </c>
      <c r="I14" s="4"/>
      <c r="J14" s="3">
        <f t="shared" si="0"/>
        <v>52398</v>
      </c>
      <c r="K14" s="4"/>
      <c r="L14" s="3">
        <v>13510</v>
      </c>
      <c r="M14" s="4"/>
      <c r="N14" s="3">
        <v>2901</v>
      </c>
      <c r="O14" s="4"/>
      <c r="P14" s="3">
        <v>30</v>
      </c>
      <c r="Q14" s="4"/>
      <c r="R14" s="3">
        <v>10380</v>
      </c>
      <c r="S14" s="4"/>
      <c r="T14" s="3">
        <v>26821</v>
      </c>
      <c r="U14" s="4"/>
      <c r="V14" s="3">
        <v>2655</v>
      </c>
      <c r="W14" s="4"/>
      <c r="X14" s="3">
        <f t="shared" si="2"/>
        <v>81874</v>
      </c>
      <c r="Y14" s="4"/>
    </row>
    <row r="15" spans="1:25" ht="13.5">
      <c r="A15" s="6" t="s">
        <v>13</v>
      </c>
      <c r="B15" s="3">
        <v>26877</v>
      </c>
      <c r="C15" s="4"/>
      <c r="D15" s="3">
        <v>5231</v>
      </c>
      <c r="E15" s="4"/>
      <c r="F15" s="3">
        <v>4260</v>
      </c>
      <c r="G15" s="4"/>
      <c r="H15" s="3">
        <v>15256</v>
      </c>
      <c r="I15" s="4"/>
      <c r="J15" s="3">
        <f t="shared" si="0"/>
        <v>51624</v>
      </c>
      <c r="K15" s="4"/>
      <c r="L15" s="3">
        <v>14085</v>
      </c>
      <c r="M15" s="4"/>
      <c r="N15" s="3">
        <v>3063</v>
      </c>
      <c r="O15" s="4"/>
      <c r="P15" s="3">
        <v>58</v>
      </c>
      <c r="Q15" s="4"/>
      <c r="R15" s="3">
        <v>10662</v>
      </c>
      <c r="S15" s="4"/>
      <c r="T15" s="3">
        <v>27868</v>
      </c>
      <c r="U15" s="4"/>
      <c r="V15" s="3">
        <v>2705</v>
      </c>
      <c r="W15" s="4"/>
      <c r="X15" s="3">
        <f t="shared" si="2"/>
        <v>82197</v>
      </c>
      <c r="Y15" s="4"/>
    </row>
    <row r="16" spans="1:25" ht="13.5">
      <c r="A16" s="6" t="s">
        <v>14</v>
      </c>
      <c r="B16" s="3">
        <v>25660</v>
      </c>
      <c r="C16" s="4"/>
      <c r="D16" s="3">
        <v>5693</v>
      </c>
      <c r="E16" s="4"/>
      <c r="F16" s="3">
        <v>4711</v>
      </c>
      <c r="G16" s="4"/>
      <c r="H16" s="3">
        <v>14406</v>
      </c>
      <c r="I16" s="4"/>
      <c r="J16" s="3">
        <v>50470</v>
      </c>
      <c r="K16" s="4"/>
      <c r="L16" s="3">
        <v>15933</v>
      </c>
      <c r="M16" s="4"/>
      <c r="N16" s="3">
        <v>2885</v>
      </c>
      <c r="O16" s="4"/>
      <c r="P16" s="3">
        <v>30</v>
      </c>
      <c r="Q16" s="4"/>
      <c r="R16" s="3">
        <v>10817</v>
      </c>
      <c r="S16" s="4"/>
      <c r="T16" s="3">
        <v>29665</v>
      </c>
      <c r="U16" s="4"/>
      <c r="V16" s="3">
        <v>2484</v>
      </c>
      <c r="W16" s="4"/>
      <c r="X16" s="3">
        <v>82619</v>
      </c>
      <c r="Y16" s="4"/>
    </row>
    <row r="17" spans="1:25" ht="13.5">
      <c r="A17" s="2" t="s">
        <v>25</v>
      </c>
      <c r="B17" s="3">
        <f>SUM(B5:B16)</f>
        <v>295241</v>
      </c>
      <c r="C17" s="4"/>
      <c r="D17" s="3">
        <f>SUM(D5:D16)</f>
        <v>62016</v>
      </c>
      <c r="E17" s="4"/>
      <c r="F17" s="3">
        <f>SUM(F5:F16)</f>
        <v>48258</v>
      </c>
      <c r="G17" s="4"/>
      <c r="H17" s="3">
        <f>SUM(H5:H16)</f>
        <v>171383</v>
      </c>
      <c r="I17" s="4"/>
      <c r="J17" s="3">
        <f>SUM(J5:J16)</f>
        <v>576898</v>
      </c>
      <c r="K17" s="4"/>
      <c r="L17" s="3">
        <f>SUM(L5:L16)</f>
        <v>161312</v>
      </c>
      <c r="M17" s="4"/>
      <c r="N17" s="3">
        <f>SUM(N5:N16)</f>
        <v>34888</v>
      </c>
      <c r="O17" s="4"/>
      <c r="P17" s="3">
        <f>SUM(P5:P16)</f>
        <v>490</v>
      </c>
      <c r="Q17" s="4"/>
      <c r="R17" s="3">
        <f>SUM(R5:R16)</f>
        <v>115068</v>
      </c>
      <c r="S17" s="4"/>
      <c r="T17" s="3">
        <f>SUM(T5:T16)</f>
        <v>311758</v>
      </c>
      <c r="U17" s="4"/>
      <c r="V17" s="3">
        <f>SUM(V5:V16)</f>
        <v>31230</v>
      </c>
      <c r="W17" s="4"/>
      <c r="X17" s="3">
        <f>SUM(X5:X16)</f>
        <v>919886</v>
      </c>
      <c r="Y17" s="4"/>
    </row>
    <row r="18" spans="1:25" ht="13.5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mergeCells count="12">
    <mergeCell ref="T3:U3"/>
    <mergeCell ref="B2:K2"/>
    <mergeCell ref="B3:C3"/>
    <mergeCell ref="D3:E3"/>
    <mergeCell ref="H3:I3"/>
    <mergeCell ref="J3:K3"/>
    <mergeCell ref="F3:G3"/>
    <mergeCell ref="L2:U2"/>
    <mergeCell ref="L3:M3"/>
    <mergeCell ref="N3:O3"/>
    <mergeCell ref="P3:Q3"/>
    <mergeCell ref="R3:S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="84" zoomScaleNormal="84" workbookViewId="0" topLeftCell="A1">
      <selection activeCell="C5" sqref="C5"/>
    </sheetView>
  </sheetViews>
  <sheetFormatPr defaultColWidth="9.00390625" defaultRowHeight="13.5"/>
  <cols>
    <col min="1" max="1" width="9.875" style="0" customWidth="1"/>
    <col min="17" max="17" width="11.375" style="0" customWidth="1"/>
  </cols>
  <sheetData>
    <row r="1" spans="1:20" ht="14.25">
      <c r="A1" s="7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 t="s">
        <v>0</v>
      </c>
      <c r="S1" s="8"/>
      <c r="T1" s="8"/>
    </row>
    <row r="2" spans="1:20" ht="13.5">
      <c r="A2" s="9"/>
      <c r="B2" s="13" t="s">
        <v>33</v>
      </c>
      <c r="C2" s="13"/>
      <c r="D2" s="13"/>
      <c r="E2" s="13"/>
      <c r="F2" s="13"/>
      <c r="G2" s="13"/>
      <c r="H2" s="13"/>
      <c r="I2" s="13"/>
      <c r="J2" s="13"/>
      <c r="K2" s="14" t="s">
        <v>34</v>
      </c>
      <c r="L2" s="13"/>
      <c r="M2" s="13"/>
      <c r="N2" s="13"/>
      <c r="O2" s="13"/>
      <c r="P2" s="15"/>
      <c r="Q2" s="10" t="s">
        <v>1</v>
      </c>
      <c r="R2" s="10" t="s">
        <v>2</v>
      </c>
      <c r="S2" s="10" t="s">
        <v>3</v>
      </c>
      <c r="T2" s="10" t="s">
        <v>2</v>
      </c>
    </row>
    <row r="3" spans="1:20" ht="13.5">
      <c r="A3" s="9"/>
      <c r="B3" s="14" t="s">
        <v>35</v>
      </c>
      <c r="C3" s="13"/>
      <c r="D3" s="15"/>
      <c r="E3" s="13" t="s">
        <v>36</v>
      </c>
      <c r="F3" s="13"/>
      <c r="G3" s="13"/>
      <c r="H3" s="14" t="s">
        <v>37</v>
      </c>
      <c r="I3" s="13"/>
      <c r="J3" s="15"/>
      <c r="K3" s="10" t="s">
        <v>38</v>
      </c>
      <c r="L3" s="10"/>
      <c r="M3" s="10" t="s">
        <v>39</v>
      </c>
      <c r="N3" s="10"/>
      <c r="O3" s="10" t="s">
        <v>37</v>
      </c>
      <c r="P3" s="10"/>
      <c r="Q3" s="10"/>
      <c r="R3" s="10"/>
      <c r="S3" s="10"/>
      <c r="T3" s="10"/>
    </row>
    <row r="4" spans="1:20" ht="13.5">
      <c r="A4" s="9"/>
      <c r="B4" s="1" t="s">
        <v>4</v>
      </c>
      <c r="C4" s="1" t="s">
        <v>40</v>
      </c>
      <c r="D4" s="1" t="s">
        <v>2</v>
      </c>
      <c r="E4" s="1" t="s">
        <v>4</v>
      </c>
      <c r="F4" s="1" t="s">
        <v>40</v>
      </c>
      <c r="G4" s="1" t="s">
        <v>2</v>
      </c>
      <c r="H4" s="1" t="s">
        <v>4</v>
      </c>
      <c r="I4" s="1" t="s">
        <v>40</v>
      </c>
      <c r="J4" s="1" t="s">
        <v>2</v>
      </c>
      <c r="K4" s="1" t="s">
        <v>4</v>
      </c>
      <c r="L4" s="1" t="s">
        <v>2</v>
      </c>
      <c r="M4" s="1" t="s">
        <v>4</v>
      </c>
      <c r="N4" s="1" t="s">
        <v>2</v>
      </c>
      <c r="O4" s="1" t="s">
        <v>4</v>
      </c>
      <c r="P4" s="12" t="s">
        <v>2</v>
      </c>
      <c r="Q4" s="10"/>
      <c r="R4" s="10"/>
      <c r="S4" s="10"/>
      <c r="T4" s="10"/>
    </row>
    <row r="5" spans="1:20" ht="13.5">
      <c r="A5" s="2" t="s">
        <v>41</v>
      </c>
      <c r="B5" s="3">
        <v>509039</v>
      </c>
      <c r="C5" s="3">
        <v>197172</v>
      </c>
      <c r="D5" s="4">
        <v>1.0083933898835582</v>
      </c>
      <c r="E5" s="3">
        <v>45634</v>
      </c>
      <c r="F5" s="3">
        <v>32391</v>
      </c>
      <c r="G5" s="4">
        <v>0.9596450276533552</v>
      </c>
      <c r="H5" s="3">
        <v>554673</v>
      </c>
      <c r="I5" s="3">
        <v>229563</v>
      </c>
      <c r="J5" s="4">
        <v>1.0041965764770844</v>
      </c>
      <c r="K5" s="3">
        <v>76585</v>
      </c>
      <c r="L5" s="4">
        <v>1.0114370237324846</v>
      </c>
      <c r="M5" s="3">
        <v>167417</v>
      </c>
      <c r="N5" s="4">
        <v>0.9567615139756434</v>
      </c>
      <c r="O5" s="3">
        <v>244002</v>
      </c>
      <c r="P5" s="4">
        <v>0.973275043677354</v>
      </c>
      <c r="Q5" s="3">
        <v>35392</v>
      </c>
      <c r="R5" s="4">
        <v>0.9369407528988193</v>
      </c>
      <c r="S5" s="3">
        <v>834067</v>
      </c>
      <c r="T5" s="4">
        <v>0.9919555772800955</v>
      </c>
    </row>
    <row r="6" spans="1:20" ht="13.5">
      <c r="A6" s="5">
        <v>36892</v>
      </c>
      <c r="B6" s="3">
        <v>38024</v>
      </c>
      <c r="C6" s="3">
        <v>14458</v>
      </c>
      <c r="D6" s="4">
        <v>1.0131897998880866</v>
      </c>
      <c r="E6" s="3">
        <v>4392</v>
      </c>
      <c r="F6" s="3">
        <v>3318</v>
      </c>
      <c r="G6" s="4">
        <v>0.8776978417266187</v>
      </c>
      <c r="H6" s="3">
        <v>42416</v>
      </c>
      <c r="I6" s="3">
        <v>17776</v>
      </c>
      <c r="J6" s="4">
        <v>0.9972491947429055</v>
      </c>
      <c r="K6" s="3">
        <v>5076</v>
      </c>
      <c r="L6" s="4">
        <v>0.9510961214165261</v>
      </c>
      <c r="M6" s="3">
        <v>10956</v>
      </c>
      <c r="N6" s="4">
        <v>0.9682722050375607</v>
      </c>
      <c r="O6" s="3">
        <v>16032</v>
      </c>
      <c r="P6" s="4">
        <v>0.962767235166947</v>
      </c>
      <c r="Q6" s="3">
        <v>2328</v>
      </c>
      <c r="R6" s="4">
        <v>0.8998840355624276</v>
      </c>
      <c r="S6" s="3">
        <v>60776</v>
      </c>
      <c r="T6" s="4">
        <v>0.9838761898594832</v>
      </c>
    </row>
    <row r="7" spans="1:20" ht="13.5">
      <c r="A7" s="6" t="s">
        <v>5</v>
      </c>
      <c r="B7" s="3">
        <v>39567</v>
      </c>
      <c r="C7" s="3">
        <v>14950</v>
      </c>
      <c r="D7" s="4">
        <v>1.0054635088432609</v>
      </c>
      <c r="E7" s="3">
        <v>5591</v>
      </c>
      <c r="F7" s="3">
        <v>3811</v>
      </c>
      <c r="G7" s="4">
        <v>1.0176556243174373</v>
      </c>
      <c r="H7" s="3">
        <v>45158</v>
      </c>
      <c r="I7" s="3">
        <v>18761</v>
      </c>
      <c r="J7" s="4">
        <v>1.0069571422200418</v>
      </c>
      <c r="K7" s="3">
        <v>5651</v>
      </c>
      <c r="L7" s="4">
        <v>0.95730984245299</v>
      </c>
      <c r="M7" s="3">
        <v>11714</v>
      </c>
      <c r="N7" s="4">
        <v>0.9010076147988616</v>
      </c>
      <c r="O7" s="3">
        <v>17365</v>
      </c>
      <c r="P7" s="4">
        <v>0.9185886584849767</v>
      </c>
      <c r="Q7" s="3">
        <v>2533</v>
      </c>
      <c r="R7" s="4">
        <v>0.9004621400639886</v>
      </c>
      <c r="S7" s="3">
        <v>65056</v>
      </c>
      <c r="T7" s="4">
        <v>0.9773597944804171</v>
      </c>
    </row>
    <row r="8" spans="1:20" ht="13.5">
      <c r="A8" s="6" t="s">
        <v>6</v>
      </c>
      <c r="B8" s="3">
        <v>43304</v>
      </c>
      <c r="C8" s="3">
        <v>17105</v>
      </c>
      <c r="D8" s="4">
        <v>0.9806381485087977</v>
      </c>
      <c r="E8" s="3">
        <v>6638</v>
      </c>
      <c r="F8" s="3">
        <v>4824</v>
      </c>
      <c r="G8" s="4">
        <v>1.0713363460296965</v>
      </c>
      <c r="H8" s="3">
        <v>49942</v>
      </c>
      <c r="I8" s="3">
        <v>21929</v>
      </c>
      <c r="J8" s="4">
        <v>0.9917982325489028</v>
      </c>
      <c r="K8" s="3">
        <v>5680</v>
      </c>
      <c r="L8" s="4">
        <v>0.8621736490588949</v>
      </c>
      <c r="M8" s="3">
        <v>13562</v>
      </c>
      <c r="N8" s="4">
        <v>0.9742116227282522</v>
      </c>
      <c r="O8" s="3">
        <v>19242</v>
      </c>
      <c r="P8" s="4">
        <v>0.9382222438929251</v>
      </c>
      <c r="Q8" s="3">
        <v>2939</v>
      </c>
      <c r="R8" s="4">
        <v>0.9073788206236493</v>
      </c>
      <c r="S8" s="3">
        <v>72123</v>
      </c>
      <c r="T8" s="4">
        <v>0.9732804339905267</v>
      </c>
    </row>
    <row r="9" spans="1:20" ht="13.5">
      <c r="A9" s="6" t="s">
        <v>42</v>
      </c>
      <c r="B9" s="3">
        <v>42414</v>
      </c>
      <c r="C9" s="3">
        <v>16531</v>
      </c>
      <c r="D9" s="4">
        <v>0.9799001940670917</v>
      </c>
      <c r="E9" s="3">
        <v>4278</v>
      </c>
      <c r="F9" s="3">
        <v>3071</v>
      </c>
      <c r="G9" s="4">
        <v>1.016634980988593</v>
      </c>
      <c r="H9" s="3">
        <v>46692</v>
      </c>
      <c r="I9" s="3">
        <v>19602</v>
      </c>
      <c r="J9" s="4">
        <v>0.9831550576939274</v>
      </c>
      <c r="K9" s="3">
        <v>6355</v>
      </c>
      <c r="L9" s="4">
        <v>0.9643399089529591</v>
      </c>
      <c r="M9" s="3">
        <v>13510</v>
      </c>
      <c r="N9" s="4">
        <v>0.900546593787495</v>
      </c>
      <c r="O9" s="3">
        <v>19865</v>
      </c>
      <c r="P9" s="4">
        <v>0.9200166728417932</v>
      </c>
      <c r="Q9" s="3">
        <v>3114</v>
      </c>
      <c r="R9" s="4">
        <v>0.9314986539036794</v>
      </c>
      <c r="S9" s="3">
        <v>69671</v>
      </c>
      <c r="T9" s="4">
        <v>0.9619478923605838</v>
      </c>
    </row>
    <row r="10" spans="1:20" ht="13.5">
      <c r="A10" s="6" t="s">
        <v>7</v>
      </c>
      <c r="B10" s="3">
        <v>39965</v>
      </c>
      <c r="C10" s="3">
        <v>15243</v>
      </c>
      <c r="D10" s="4">
        <v>1.0017294966913977</v>
      </c>
      <c r="E10" s="3">
        <v>2563</v>
      </c>
      <c r="F10" s="3">
        <v>1725</v>
      </c>
      <c r="G10" s="4">
        <v>0.9398606527319399</v>
      </c>
      <c r="H10" s="3">
        <v>42528</v>
      </c>
      <c r="I10" s="3">
        <v>16968</v>
      </c>
      <c r="J10" s="4">
        <v>0.9977711564178965</v>
      </c>
      <c r="K10" s="3">
        <v>5669</v>
      </c>
      <c r="L10" s="4">
        <v>0.9468849173208619</v>
      </c>
      <c r="M10" s="3">
        <v>13704</v>
      </c>
      <c r="N10" s="4">
        <v>1.0510814542107685</v>
      </c>
      <c r="O10" s="3">
        <v>19373</v>
      </c>
      <c r="P10" s="4">
        <v>1.0182917214191853</v>
      </c>
      <c r="Q10" s="3">
        <v>2766</v>
      </c>
      <c r="R10" s="4">
        <v>0.9238476953907816</v>
      </c>
      <c r="S10" s="3">
        <v>64667</v>
      </c>
      <c r="T10" s="4">
        <v>1.0003867454596083</v>
      </c>
    </row>
    <row r="11" spans="1:20" ht="13.5">
      <c r="A11" s="6" t="s">
        <v>8</v>
      </c>
      <c r="B11" s="3">
        <v>39915</v>
      </c>
      <c r="C11" s="3">
        <v>15793</v>
      </c>
      <c r="D11" s="4">
        <v>0.934886989108795</v>
      </c>
      <c r="E11" s="3">
        <v>1831</v>
      </c>
      <c r="F11" s="3">
        <v>1348</v>
      </c>
      <c r="G11" s="4">
        <v>1.016657412548584</v>
      </c>
      <c r="H11" s="3">
        <v>41746</v>
      </c>
      <c r="I11" s="3">
        <v>17141</v>
      </c>
      <c r="J11" s="4">
        <v>0.9381966918374686</v>
      </c>
      <c r="K11" s="3">
        <v>6032</v>
      </c>
      <c r="L11" s="4">
        <v>0.8968183169788879</v>
      </c>
      <c r="M11" s="3">
        <v>13546</v>
      </c>
      <c r="N11" s="4">
        <v>0.9630314232902033</v>
      </c>
      <c r="O11" s="3">
        <v>19578</v>
      </c>
      <c r="P11" s="4">
        <v>0.9416121585225087</v>
      </c>
      <c r="Q11" s="3">
        <v>2721</v>
      </c>
      <c r="R11" s="4">
        <v>0.9051896207584831</v>
      </c>
      <c r="S11" s="3">
        <v>64045</v>
      </c>
      <c r="T11" s="4">
        <v>0.9377836998857879</v>
      </c>
    </row>
    <row r="12" spans="1:20" ht="13.5">
      <c r="A12" s="6" t="s">
        <v>9</v>
      </c>
      <c r="B12" s="3">
        <v>39724</v>
      </c>
      <c r="C12" s="3">
        <v>15340</v>
      </c>
      <c r="D12" s="4">
        <v>0.970962064919828</v>
      </c>
      <c r="E12" s="3">
        <v>2318</v>
      </c>
      <c r="F12" s="3">
        <v>1618</v>
      </c>
      <c r="G12" s="4">
        <v>1.0422661870503598</v>
      </c>
      <c r="H12" s="3">
        <v>42042</v>
      </c>
      <c r="I12" s="3">
        <v>16958</v>
      </c>
      <c r="J12" s="4">
        <v>0.974638353115727</v>
      </c>
      <c r="K12" s="3">
        <v>6105</v>
      </c>
      <c r="L12" s="4">
        <v>0.9372121584280012</v>
      </c>
      <c r="M12" s="3">
        <v>14373</v>
      </c>
      <c r="N12" s="4">
        <v>1.0337313003452244</v>
      </c>
      <c r="O12" s="3">
        <v>20478</v>
      </c>
      <c r="P12" s="4">
        <v>1.0029385836027036</v>
      </c>
      <c r="Q12" s="3">
        <v>2622</v>
      </c>
      <c r="R12" s="4">
        <v>0.9321009598293637</v>
      </c>
      <c r="S12" s="3">
        <v>65142</v>
      </c>
      <c r="T12" s="4">
        <v>0.9815420314312836</v>
      </c>
    </row>
    <row r="13" spans="1:20" ht="13.5">
      <c r="A13" s="6" t="s">
        <v>10</v>
      </c>
      <c r="B13" s="3">
        <v>37644</v>
      </c>
      <c r="C13" s="3">
        <v>14913</v>
      </c>
      <c r="D13" s="4">
        <v>0.9341870160810006</v>
      </c>
      <c r="E13" s="3">
        <v>2495</v>
      </c>
      <c r="F13" s="3">
        <v>1842</v>
      </c>
      <c r="G13" s="4">
        <v>0.9815106215578285</v>
      </c>
      <c r="H13" s="3">
        <v>40139</v>
      </c>
      <c r="I13" s="3">
        <v>16755</v>
      </c>
      <c r="J13" s="4">
        <v>0.9369951911853961</v>
      </c>
      <c r="K13" s="3">
        <v>5617</v>
      </c>
      <c r="L13" s="4">
        <v>0.928583236898661</v>
      </c>
      <c r="M13" s="3">
        <v>13885</v>
      </c>
      <c r="N13" s="4">
        <v>0.993773260807329</v>
      </c>
      <c r="O13" s="3">
        <v>19502</v>
      </c>
      <c r="P13" s="4">
        <v>0.9740772189201339</v>
      </c>
      <c r="Q13" s="3">
        <v>2424</v>
      </c>
      <c r="R13" s="4">
        <v>0.9027932960893855</v>
      </c>
      <c r="S13" s="3">
        <v>62065</v>
      </c>
      <c r="T13" s="4">
        <v>0.9469211522031002</v>
      </c>
    </row>
    <row r="14" spans="1:20" ht="13.5">
      <c r="A14" s="6" t="s">
        <v>11</v>
      </c>
      <c r="B14" s="3">
        <v>40712</v>
      </c>
      <c r="C14" s="3">
        <v>15846</v>
      </c>
      <c r="D14" s="4">
        <v>0.9188823184218842</v>
      </c>
      <c r="E14" s="3">
        <v>3317</v>
      </c>
      <c r="F14" s="3">
        <v>2354</v>
      </c>
      <c r="G14" s="4">
        <v>0.987202380952381</v>
      </c>
      <c r="H14" s="3">
        <v>44029</v>
      </c>
      <c r="I14" s="3">
        <v>18200</v>
      </c>
      <c r="J14" s="4">
        <v>0.9236982335417279</v>
      </c>
      <c r="K14" s="3">
        <v>5715</v>
      </c>
      <c r="L14" s="4">
        <v>0.8931082981715893</v>
      </c>
      <c r="M14" s="3">
        <v>13152</v>
      </c>
      <c r="N14" s="4">
        <v>0.915303778968613</v>
      </c>
      <c r="O14" s="3">
        <v>18867</v>
      </c>
      <c r="P14" s="4">
        <v>0.9084649460708782</v>
      </c>
      <c r="Q14" s="3">
        <v>2333</v>
      </c>
      <c r="R14" s="4">
        <v>0.8422382671480144</v>
      </c>
      <c r="S14" s="3">
        <v>65229</v>
      </c>
      <c r="T14" s="4">
        <v>0.9160861749339925</v>
      </c>
    </row>
    <row r="15" spans="1:20" ht="13.5">
      <c r="A15" s="6" t="s">
        <v>12</v>
      </c>
      <c r="B15" s="3">
        <v>42421</v>
      </c>
      <c r="C15" s="3">
        <v>17184</v>
      </c>
      <c r="D15" s="4">
        <v>0.931</v>
      </c>
      <c r="E15" s="3">
        <v>4152</v>
      </c>
      <c r="F15" s="3">
        <v>2756</v>
      </c>
      <c r="G15" s="4">
        <v>1.107</v>
      </c>
      <c r="H15" s="3">
        <v>46573</v>
      </c>
      <c r="I15" s="3">
        <v>19940</v>
      </c>
      <c r="J15" s="4">
        <v>0.944</v>
      </c>
      <c r="K15" s="3">
        <v>5976</v>
      </c>
      <c r="L15" s="4">
        <v>0.899</v>
      </c>
      <c r="M15" s="3">
        <v>12532</v>
      </c>
      <c r="N15" s="4">
        <v>0.863</v>
      </c>
      <c r="O15" s="3">
        <v>18508</v>
      </c>
      <c r="P15" s="4">
        <v>0.874</v>
      </c>
      <c r="Q15" s="3">
        <v>2638</v>
      </c>
      <c r="R15" s="4">
        <v>0.841</v>
      </c>
      <c r="S15" s="3">
        <v>67719</v>
      </c>
      <c r="T15" s="4">
        <v>0.92</v>
      </c>
    </row>
    <row r="16" spans="1:20" ht="13.5">
      <c r="A16" s="6" t="s">
        <v>13</v>
      </c>
      <c r="B16" s="3">
        <v>42658</v>
      </c>
      <c r="C16" s="3">
        <v>17174</v>
      </c>
      <c r="D16" s="4">
        <v>0.925</v>
      </c>
      <c r="E16" s="3">
        <v>4240</v>
      </c>
      <c r="F16" s="3">
        <v>3045</v>
      </c>
      <c r="G16" s="4">
        <v>1.068</v>
      </c>
      <c r="H16" s="3">
        <v>46898</v>
      </c>
      <c r="I16" s="3">
        <v>20219</v>
      </c>
      <c r="J16" s="4">
        <v>0.936</v>
      </c>
      <c r="K16" s="3">
        <v>5913</v>
      </c>
      <c r="L16" s="4">
        <v>0.861</v>
      </c>
      <c r="M16" s="3">
        <v>13629</v>
      </c>
      <c r="N16" s="4">
        <v>0.964</v>
      </c>
      <c r="O16" s="3">
        <v>19542</v>
      </c>
      <c r="P16" s="4">
        <v>0.93</v>
      </c>
      <c r="Q16" s="3">
        <v>2691</v>
      </c>
      <c r="R16" s="4">
        <v>0.852</v>
      </c>
      <c r="S16" s="3">
        <v>69131</v>
      </c>
      <c r="T16" s="4">
        <v>0.931</v>
      </c>
    </row>
    <row r="17" spans="1:20" ht="13.5">
      <c r="A17" s="6" t="s">
        <v>14</v>
      </c>
      <c r="B17" s="3">
        <v>40636</v>
      </c>
      <c r="C17" s="3">
        <v>16193</v>
      </c>
      <c r="D17" s="4">
        <v>0.9053156886334269</v>
      </c>
      <c r="E17" s="3">
        <v>4373</v>
      </c>
      <c r="F17" s="3">
        <v>3342</v>
      </c>
      <c r="G17" s="4">
        <v>1.0039026629935721</v>
      </c>
      <c r="H17" s="3">
        <v>45009</v>
      </c>
      <c r="I17" s="3">
        <v>19535</v>
      </c>
      <c r="J17" s="4">
        <v>0.9140367978554892</v>
      </c>
      <c r="K17" s="3">
        <v>5960</v>
      </c>
      <c r="L17" s="4">
        <v>0.8544802867383513</v>
      </c>
      <c r="M17" s="3">
        <v>15695</v>
      </c>
      <c r="N17" s="4">
        <v>0.9708647779289867</v>
      </c>
      <c r="O17" s="3">
        <v>21655</v>
      </c>
      <c r="P17" s="4">
        <v>0.9357849703988592</v>
      </c>
      <c r="Q17" s="3">
        <v>2406</v>
      </c>
      <c r="R17" s="4">
        <v>0.845100105374078</v>
      </c>
      <c r="S17" s="3">
        <v>69070</v>
      </c>
      <c r="T17" s="4">
        <v>0.9181177721653596</v>
      </c>
    </row>
    <row r="18" spans="1:20" ht="13.5">
      <c r="A18" s="2" t="s">
        <v>43</v>
      </c>
      <c r="B18" s="3">
        <v>486984</v>
      </c>
      <c r="C18" s="3">
        <v>190730</v>
      </c>
      <c r="D18" s="4">
        <v>0.9566732607914128</v>
      </c>
      <c r="E18" s="3">
        <v>46188</v>
      </c>
      <c r="F18" s="3">
        <v>33054</v>
      </c>
      <c r="G18" s="4">
        <v>1.0121400709996933</v>
      </c>
      <c r="H18" s="3">
        <v>533172</v>
      </c>
      <c r="I18" s="3">
        <v>223784</v>
      </c>
      <c r="J18" s="4">
        <v>0.9612366204953189</v>
      </c>
      <c r="K18" s="3">
        <v>69749</v>
      </c>
      <c r="L18" s="4">
        <v>0.9107397009858328</v>
      </c>
      <c r="M18" s="3">
        <v>160258</v>
      </c>
      <c r="N18" s="4">
        <v>0.9572385122179946</v>
      </c>
      <c r="O18" s="3">
        <v>230007</v>
      </c>
      <c r="P18" s="4">
        <v>0.9426439127548135</v>
      </c>
      <c r="Q18" s="3">
        <v>31515</v>
      </c>
      <c r="R18" s="4">
        <v>0.8904554701627486</v>
      </c>
      <c r="S18" s="3">
        <v>794694</v>
      </c>
      <c r="T18" s="4">
        <v>0.9527939601974422</v>
      </c>
    </row>
    <row r="19" spans="1:20" ht="13.5">
      <c r="A19" s="11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20" sqref="A20"/>
    </sheetView>
  </sheetViews>
  <sheetFormatPr defaultColWidth="9.00390625" defaultRowHeight="13.5"/>
  <cols>
    <col min="1" max="1" width="9.375" style="0" customWidth="1"/>
  </cols>
  <sheetData>
    <row r="1" spans="1:20" ht="14.2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 t="s">
        <v>0</v>
      </c>
      <c r="S1" s="23"/>
      <c r="T1" s="23"/>
    </row>
    <row r="2" spans="1:20" ht="13.5">
      <c r="A2" s="24"/>
      <c r="B2" s="21" t="s">
        <v>33</v>
      </c>
      <c r="C2" s="21"/>
      <c r="D2" s="21"/>
      <c r="E2" s="21"/>
      <c r="F2" s="21"/>
      <c r="G2" s="21"/>
      <c r="H2" s="21"/>
      <c r="I2" s="21"/>
      <c r="J2" s="21"/>
      <c r="K2" s="19" t="s">
        <v>34</v>
      </c>
      <c r="L2" s="21"/>
      <c r="M2" s="21"/>
      <c r="N2" s="21"/>
      <c r="O2" s="21"/>
      <c r="P2" s="20"/>
      <c r="Q2" s="25" t="s">
        <v>1</v>
      </c>
      <c r="R2" s="25" t="s">
        <v>2</v>
      </c>
      <c r="S2" s="25" t="s">
        <v>3</v>
      </c>
      <c r="T2" s="25" t="s">
        <v>2</v>
      </c>
    </row>
    <row r="3" spans="1:20" ht="13.5">
      <c r="A3" s="24"/>
      <c r="B3" s="19" t="s">
        <v>35</v>
      </c>
      <c r="C3" s="21"/>
      <c r="D3" s="20"/>
      <c r="E3" s="21" t="s">
        <v>36</v>
      </c>
      <c r="F3" s="21"/>
      <c r="G3" s="21"/>
      <c r="H3" s="19" t="s">
        <v>37</v>
      </c>
      <c r="I3" s="21"/>
      <c r="J3" s="20"/>
      <c r="K3" s="19" t="s">
        <v>38</v>
      </c>
      <c r="L3" s="21"/>
      <c r="M3" s="21" t="s">
        <v>39</v>
      </c>
      <c r="N3" s="21"/>
      <c r="O3" s="21" t="s">
        <v>37</v>
      </c>
      <c r="P3" s="20"/>
      <c r="Q3" s="25"/>
      <c r="R3" s="25"/>
      <c r="S3" s="25"/>
      <c r="T3" s="25"/>
    </row>
    <row r="4" spans="1:20" ht="13.5">
      <c r="A4" s="24"/>
      <c r="B4" s="1" t="s">
        <v>4</v>
      </c>
      <c r="C4" s="1" t="s">
        <v>40</v>
      </c>
      <c r="D4" s="1" t="s">
        <v>2</v>
      </c>
      <c r="E4" s="1" t="s">
        <v>4</v>
      </c>
      <c r="F4" s="1" t="s">
        <v>40</v>
      </c>
      <c r="G4" s="1" t="s">
        <v>2</v>
      </c>
      <c r="H4" s="1" t="s">
        <v>4</v>
      </c>
      <c r="I4" s="1" t="s">
        <v>40</v>
      </c>
      <c r="J4" s="1" t="s">
        <v>2</v>
      </c>
      <c r="K4" s="1" t="s">
        <v>4</v>
      </c>
      <c r="L4" s="1" t="s">
        <v>2</v>
      </c>
      <c r="M4" s="1" t="s">
        <v>4</v>
      </c>
      <c r="N4" s="1" t="s">
        <v>2</v>
      </c>
      <c r="O4" s="1" t="s">
        <v>4</v>
      </c>
      <c r="P4" s="12" t="s">
        <v>2</v>
      </c>
      <c r="Q4" s="25"/>
      <c r="R4" s="25"/>
      <c r="S4" s="25"/>
      <c r="T4" s="25"/>
    </row>
    <row r="5" spans="1:20" ht="13.5">
      <c r="A5" s="2" t="s">
        <v>46</v>
      </c>
      <c r="B5" s="3">
        <v>504802</v>
      </c>
      <c r="C5" s="3">
        <v>194085</v>
      </c>
      <c r="D5" s="4">
        <v>1.0176864659122753</v>
      </c>
      <c r="E5" s="3">
        <v>47553</v>
      </c>
      <c r="F5" s="3">
        <v>78648</v>
      </c>
      <c r="G5" s="4">
        <v>0.9925692458619466</v>
      </c>
      <c r="H5" s="3">
        <v>552355</v>
      </c>
      <c r="I5" s="3">
        <v>272733</v>
      </c>
      <c r="J5" s="4">
        <v>1.0154741900731334</v>
      </c>
      <c r="K5" s="3">
        <v>75719</v>
      </c>
      <c r="L5" s="4">
        <v>1.0240877491952718</v>
      </c>
      <c r="M5" s="3">
        <v>174983</v>
      </c>
      <c r="N5" s="4">
        <v>0.9964920073576728</v>
      </c>
      <c r="O5" s="3">
        <v>250702</v>
      </c>
      <c r="P5" s="4">
        <v>1.0046686463330088</v>
      </c>
      <c r="Q5" s="3">
        <v>37774</v>
      </c>
      <c r="R5" s="4">
        <v>1.0365796767377404</v>
      </c>
      <c r="S5" s="3">
        <v>840831</v>
      </c>
      <c r="T5" s="4">
        <v>1.0131519334486865</v>
      </c>
    </row>
    <row r="6" spans="1:20" ht="13.5">
      <c r="A6" s="5">
        <v>36526</v>
      </c>
      <c r="B6" s="3">
        <v>37529</v>
      </c>
      <c r="C6" s="3">
        <v>13982</v>
      </c>
      <c r="D6" s="4">
        <v>1.0392965937413459</v>
      </c>
      <c r="E6" s="3">
        <v>5004</v>
      </c>
      <c r="F6" s="3">
        <v>3497</v>
      </c>
      <c r="G6" s="4">
        <v>1.1154703522068659</v>
      </c>
      <c r="H6" s="3">
        <v>42533</v>
      </c>
      <c r="I6" s="3">
        <v>17479</v>
      </c>
      <c r="J6" s="4">
        <v>1.0477140604985713</v>
      </c>
      <c r="K6" s="3">
        <v>5337</v>
      </c>
      <c r="L6" s="4">
        <v>1.0088846880907372</v>
      </c>
      <c r="M6" s="3">
        <v>11315</v>
      </c>
      <c r="N6" s="4">
        <v>0.950121756654631</v>
      </c>
      <c r="O6" s="3">
        <v>16652</v>
      </c>
      <c r="P6" s="4">
        <v>0.9681958253386825</v>
      </c>
      <c r="Q6" s="3">
        <v>2587</v>
      </c>
      <c r="R6" s="4">
        <v>0.939360929557008</v>
      </c>
      <c r="S6" s="3">
        <v>61772</v>
      </c>
      <c r="T6" s="4">
        <v>1.0201985169036647</v>
      </c>
    </row>
    <row r="7" spans="1:20" ht="13.5">
      <c r="A7" s="6" t="s">
        <v>5</v>
      </c>
      <c r="B7" s="3">
        <v>39352</v>
      </c>
      <c r="C7" s="3">
        <v>14531</v>
      </c>
      <c r="D7" s="4">
        <v>1.0234590377113133</v>
      </c>
      <c r="E7" s="3">
        <v>5494</v>
      </c>
      <c r="F7" s="3">
        <v>3767</v>
      </c>
      <c r="G7" s="4">
        <v>0.942852239574395</v>
      </c>
      <c r="H7" s="3">
        <v>44846</v>
      </c>
      <c r="I7" s="3">
        <v>18298</v>
      </c>
      <c r="J7" s="4">
        <v>1.012850915825372</v>
      </c>
      <c r="K7" s="3">
        <v>5903</v>
      </c>
      <c r="L7" s="4">
        <v>1.013390557939914</v>
      </c>
      <c r="M7" s="3">
        <v>13001</v>
      </c>
      <c r="N7" s="4">
        <v>0.9716741405082212</v>
      </c>
      <c r="O7" s="3">
        <v>18904</v>
      </c>
      <c r="P7" s="4">
        <v>0.984326998177558</v>
      </c>
      <c r="Q7" s="3">
        <v>2813</v>
      </c>
      <c r="R7" s="4">
        <v>0.8655384615384616</v>
      </c>
      <c r="S7" s="3">
        <v>66563</v>
      </c>
      <c r="T7" s="4">
        <v>0.9974674818677696</v>
      </c>
    </row>
    <row r="8" spans="1:20" ht="13.5">
      <c r="A8" s="6" t="s">
        <v>6</v>
      </c>
      <c r="B8" s="3">
        <v>44159</v>
      </c>
      <c r="C8" s="3">
        <v>17191</v>
      </c>
      <c r="D8" s="4">
        <v>1.0146595896234003</v>
      </c>
      <c r="E8" s="3">
        <v>6196</v>
      </c>
      <c r="F8" s="3">
        <v>4618</v>
      </c>
      <c r="G8" s="4">
        <v>0.8757597173144877</v>
      </c>
      <c r="H8" s="3">
        <v>50355</v>
      </c>
      <c r="I8" s="3">
        <v>21809</v>
      </c>
      <c r="J8" s="4">
        <v>0.9952367776108784</v>
      </c>
      <c r="K8" s="3">
        <v>6588</v>
      </c>
      <c r="L8" s="4">
        <v>1.0438916178101727</v>
      </c>
      <c r="M8" s="3">
        <v>13921</v>
      </c>
      <c r="N8" s="4">
        <v>0.9311705685618729</v>
      </c>
      <c r="O8" s="3">
        <v>20509</v>
      </c>
      <c r="P8" s="4">
        <v>0.9646300738441278</v>
      </c>
      <c r="Q8" s="3">
        <v>3239</v>
      </c>
      <c r="R8" s="4">
        <v>0.9744283995186522</v>
      </c>
      <c r="S8" s="3">
        <v>74103</v>
      </c>
      <c r="T8" s="4">
        <v>0.9856612707998031</v>
      </c>
    </row>
    <row r="9" spans="1:20" ht="13.5">
      <c r="A9" s="6" t="s">
        <v>42</v>
      </c>
      <c r="B9" s="3">
        <v>43284</v>
      </c>
      <c r="C9" s="3">
        <v>16686</v>
      </c>
      <c r="D9" s="4">
        <v>0.9952403945643926</v>
      </c>
      <c r="E9" s="3">
        <v>4208</v>
      </c>
      <c r="F9" s="3">
        <v>3111</v>
      </c>
      <c r="G9" s="4">
        <v>0.903585999570539</v>
      </c>
      <c r="H9" s="3">
        <v>47492</v>
      </c>
      <c r="I9" s="3">
        <v>19797</v>
      </c>
      <c r="J9" s="4">
        <v>0.9863753426933621</v>
      </c>
      <c r="K9" s="3">
        <v>6590</v>
      </c>
      <c r="L9" s="4">
        <v>1.0154083204930662</v>
      </c>
      <c r="M9" s="3">
        <v>15002</v>
      </c>
      <c r="N9" s="4">
        <v>0.9529314616019818</v>
      </c>
      <c r="O9" s="3">
        <v>21592</v>
      </c>
      <c r="P9" s="4">
        <v>0.9711689830432241</v>
      </c>
      <c r="Q9" s="3">
        <v>3343</v>
      </c>
      <c r="R9" s="4">
        <v>0.9128891316220644</v>
      </c>
      <c r="S9" s="3">
        <v>72427</v>
      </c>
      <c r="T9" s="4">
        <v>0.9781748443472037</v>
      </c>
    </row>
    <row r="10" spans="1:20" ht="13.5">
      <c r="A10" s="6" t="s">
        <v>7</v>
      </c>
      <c r="B10" s="3">
        <v>39896</v>
      </c>
      <c r="C10" s="3">
        <v>15992</v>
      </c>
      <c r="D10" s="4">
        <v>1.0156305687083143</v>
      </c>
      <c r="E10" s="3">
        <v>2727</v>
      </c>
      <c r="F10" s="3">
        <v>2027</v>
      </c>
      <c r="G10" s="4">
        <v>0.969427657305368</v>
      </c>
      <c r="H10" s="3">
        <v>42623</v>
      </c>
      <c r="I10" s="3">
        <v>18019</v>
      </c>
      <c r="J10" s="4">
        <v>1.012543057370234</v>
      </c>
      <c r="K10" s="3">
        <v>5987</v>
      </c>
      <c r="L10" s="4">
        <v>1.0455815578064966</v>
      </c>
      <c r="M10" s="3">
        <v>13038</v>
      </c>
      <c r="N10" s="4">
        <v>1.0009212344541687</v>
      </c>
      <c r="O10" s="3">
        <v>19025</v>
      </c>
      <c r="P10" s="4">
        <v>1.0145584470989761</v>
      </c>
      <c r="Q10" s="3">
        <v>2994</v>
      </c>
      <c r="R10" s="4">
        <v>0.9673667205169628</v>
      </c>
      <c r="S10" s="3">
        <v>64642</v>
      </c>
      <c r="T10" s="4">
        <v>1.0109474211003722</v>
      </c>
    </row>
    <row r="11" spans="1:20" ht="13.5">
      <c r="A11" s="6" t="s">
        <v>8</v>
      </c>
      <c r="B11" s="3">
        <v>42695</v>
      </c>
      <c r="C11" s="3">
        <v>16762</v>
      </c>
      <c r="D11" s="4">
        <v>1.0101261031064424</v>
      </c>
      <c r="E11" s="3">
        <v>1801</v>
      </c>
      <c r="F11" s="3">
        <v>1230</v>
      </c>
      <c r="G11" s="4">
        <v>0.9564524694636218</v>
      </c>
      <c r="H11" s="3">
        <v>44496</v>
      </c>
      <c r="I11" s="3">
        <v>17992</v>
      </c>
      <c r="J11" s="4">
        <v>1.007836919592299</v>
      </c>
      <c r="K11" s="3">
        <v>6726</v>
      </c>
      <c r="L11" s="4">
        <v>1.0492979719188769</v>
      </c>
      <c r="M11" s="3">
        <v>14066</v>
      </c>
      <c r="N11" s="4">
        <v>0.9447877485222999</v>
      </c>
      <c r="O11" s="3">
        <v>20792</v>
      </c>
      <c r="P11" s="4">
        <v>0.9762419006479481</v>
      </c>
      <c r="Q11" s="3">
        <v>3006</v>
      </c>
      <c r="R11" s="4">
        <v>0.9671814671814671</v>
      </c>
      <c r="S11" s="3">
        <v>68294</v>
      </c>
      <c r="T11" s="4">
        <v>0.9961783067856934</v>
      </c>
    </row>
    <row r="12" spans="1:20" ht="13.5">
      <c r="A12" s="6" t="s">
        <v>9</v>
      </c>
      <c r="B12" s="3">
        <v>40912</v>
      </c>
      <c r="C12" s="3">
        <v>15918</v>
      </c>
      <c r="D12" s="4">
        <v>0.9600375454652118</v>
      </c>
      <c r="E12" s="3">
        <v>2224</v>
      </c>
      <c r="F12" s="3">
        <v>1566</v>
      </c>
      <c r="G12" s="4">
        <v>1.0187814933577646</v>
      </c>
      <c r="H12" s="3">
        <v>43136</v>
      </c>
      <c r="I12" s="3">
        <v>17484</v>
      </c>
      <c r="J12" s="4">
        <v>0.9629001294700656</v>
      </c>
      <c r="K12" s="3">
        <v>6514</v>
      </c>
      <c r="L12" s="4">
        <v>1.028580451602716</v>
      </c>
      <c r="M12" s="3">
        <v>13904</v>
      </c>
      <c r="N12" s="4">
        <v>0.9332796348503155</v>
      </c>
      <c r="O12" s="3">
        <v>20418</v>
      </c>
      <c r="P12" s="4">
        <v>0.9617069379680656</v>
      </c>
      <c r="Q12" s="3">
        <v>2813</v>
      </c>
      <c r="R12" s="4">
        <v>0.9305325835262984</v>
      </c>
      <c r="S12" s="3">
        <v>66367</v>
      </c>
      <c r="T12" s="4">
        <v>0.9611162602096971</v>
      </c>
    </row>
    <row r="13" spans="1:20" ht="13.5">
      <c r="A13" s="6" t="s">
        <v>10</v>
      </c>
      <c r="B13" s="3">
        <v>40296</v>
      </c>
      <c r="C13" s="3">
        <v>15564</v>
      </c>
      <c r="D13" s="4">
        <v>1.0225853930873472</v>
      </c>
      <c r="E13" s="3">
        <v>2542</v>
      </c>
      <c r="F13" s="3">
        <v>1731</v>
      </c>
      <c r="G13" s="4">
        <v>1.0418032786885245</v>
      </c>
      <c r="H13" s="3">
        <v>42838</v>
      </c>
      <c r="I13" s="3">
        <v>17295</v>
      </c>
      <c r="J13" s="4">
        <v>1.0237059695072408</v>
      </c>
      <c r="K13" s="3">
        <v>6049</v>
      </c>
      <c r="L13" s="4">
        <v>1.0447322970639032</v>
      </c>
      <c r="M13" s="3">
        <v>13972</v>
      </c>
      <c r="N13" s="4">
        <v>0.9736585365853658</v>
      </c>
      <c r="O13" s="3">
        <v>20021</v>
      </c>
      <c r="P13" s="4">
        <v>0.9940913604766634</v>
      </c>
      <c r="Q13" s="3">
        <v>2685</v>
      </c>
      <c r="R13" s="4">
        <v>1.0082613593691325</v>
      </c>
      <c r="S13" s="3">
        <v>65544</v>
      </c>
      <c r="T13" s="4">
        <v>1.0138439883060837</v>
      </c>
    </row>
    <row r="14" spans="1:20" ht="13.5">
      <c r="A14" s="6" t="s">
        <v>11</v>
      </c>
      <c r="B14" s="3">
        <v>44306</v>
      </c>
      <c r="C14" s="3">
        <v>16911</v>
      </c>
      <c r="D14" s="4">
        <v>1.0078707916287535</v>
      </c>
      <c r="E14" s="3">
        <v>3360</v>
      </c>
      <c r="F14" s="3">
        <v>2253</v>
      </c>
      <c r="G14" s="4">
        <v>1.042506981073534</v>
      </c>
      <c r="H14" s="3">
        <v>47666</v>
      </c>
      <c r="I14" s="3">
        <v>19164</v>
      </c>
      <c r="J14" s="4">
        <v>1.0102367378081087</v>
      </c>
      <c r="K14" s="3">
        <v>6399</v>
      </c>
      <c r="L14" s="4">
        <v>0.9961083437110835</v>
      </c>
      <c r="M14" s="3">
        <v>14369</v>
      </c>
      <c r="N14" s="4">
        <v>0.9332337468337988</v>
      </c>
      <c r="O14" s="3">
        <v>20768</v>
      </c>
      <c r="P14" s="4">
        <v>0.9517437331011411</v>
      </c>
      <c r="Q14" s="3">
        <v>2770</v>
      </c>
      <c r="R14" s="4">
        <v>0.9393014581213971</v>
      </c>
      <c r="S14" s="3">
        <v>71204</v>
      </c>
      <c r="T14" s="4">
        <v>0.9895904270843467</v>
      </c>
    </row>
    <row r="15" spans="1:20" ht="13.5">
      <c r="A15" s="6" t="s">
        <v>12</v>
      </c>
      <c r="B15" s="3">
        <v>45584</v>
      </c>
      <c r="C15" s="3">
        <v>17915</v>
      </c>
      <c r="D15" s="4">
        <v>1.0116289391921882</v>
      </c>
      <c r="E15" s="3">
        <v>3751</v>
      </c>
      <c r="F15" s="3">
        <v>2436</v>
      </c>
      <c r="G15" s="4">
        <v>0.9117647058823529</v>
      </c>
      <c r="H15" s="3">
        <v>49335</v>
      </c>
      <c r="I15" s="3">
        <v>20351</v>
      </c>
      <c r="J15" s="4">
        <v>1.0032740879326474</v>
      </c>
      <c r="K15" s="3">
        <v>6646</v>
      </c>
      <c r="L15" s="4">
        <v>0.966690909090909</v>
      </c>
      <c r="M15" s="3">
        <v>14528</v>
      </c>
      <c r="N15" s="4">
        <v>0.9832825719120135</v>
      </c>
      <c r="O15" s="3">
        <v>21174</v>
      </c>
      <c r="P15" s="4">
        <v>0.9780138568129331</v>
      </c>
      <c r="Q15" s="3">
        <v>3138</v>
      </c>
      <c r="R15" s="4">
        <v>0.9454655016571256</v>
      </c>
      <c r="S15" s="3">
        <v>73647</v>
      </c>
      <c r="T15" s="4">
        <v>0.9933102248357903</v>
      </c>
    </row>
    <row r="16" spans="1:20" ht="13.5">
      <c r="A16" s="6" t="s">
        <v>13</v>
      </c>
      <c r="B16" s="3">
        <v>46140</v>
      </c>
      <c r="C16" s="3">
        <v>17900</v>
      </c>
      <c r="D16" s="4">
        <v>1.0023897458179447</v>
      </c>
      <c r="E16" s="3">
        <v>3971</v>
      </c>
      <c r="F16" s="3">
        <v>2867</v>
      </c>
      <c r="G16" s="4">
        <v>0.9204914232730644</v>
      </c>
      <c r="H16" s="3">
        <v>50111</v>
      </c>
      <c r="I16" s="3">
        <v>20767</v>
      </c>
      <c r="J16" s="4">
        <v>0.9953718417289051</v>
      </c>
      <c r="K16" s="3">
        <v>6871</v>
      </c>
      <c r="L16" s="4">
        <v>0.9897723998847594</v>
      </c>
      <c r="M16" s="3">
        <v>14135</v>
      </c>
      <c r="N16" s="4">
        <v>0.9585650345856503</v>
      </c>
      <c r="O16" s="3">
        <v>21006</v>
      </c>
      <c r="P16" s="4">
        <v>0.9685540390999631</v>
      </c>
      <c r="Q16" s="3">
        <v>3157</v>
      </c>
      <c r="R16" s="4">
        <v>0.9228295819935691</v>
      </c>
      <c r="S16" s="3">
        <v>74274</v>
      </c>
      <c r="T16" s="4">
        <v>0.9843743787523359</v>
      </c>
    </row>
    <row r="17" spans="1:20" ht="13.5">
      <c r="A17" s="6" t="s">
        <v>14</v>
      </c>
      <c r="B17" s="3">
        <v>44886</v>
      </c>
      <c r="C17" s="3">
        <v>17820</v>
      </c>
      <c r="D17" s="4">
        <v>1.006186953597848</v>
      </c>
      <c r="E17" s="3">
        <v>4356</v>
      </c>
      <c r="F17" s="3">
        <v>3288</v>
      </c>
      <c r="G17" s="4">
        <v>0.9598942265315117</v>
      </c>
      <c r="H17" s="3">
        <v>49242</v>
      </c>
      <c r="I17" s="3">
        <v>21108</v>
      </c>
      <c r="J17" s="4">
        <v>1.00191259054285</v>
      </c>
      <c r="K17" s="3">
        <v>6975</v>
      </c>
      <c r="L17" s="4">
        <v>0.9550869505682597</v>
      </c>
      <c r="M17" s="3">
        <v>16166</v>
      </c>
      <c r="N17" s="4">
        <v>0.955380887654394</v>
      </c>
      <c r="O17" s="3">
        <v>23141</v>
      </c>
      <c r="P17" s="4">
        <v>0.9552922721268163</v>
      </c>
      <c r="Q17" s="3">
        <v>2847</v>
      </c>
      <c r="R17" s="4">
        <v>0.8880224578914535</v>
      </c>
      <c r="S17" s="3">
        <v>75230</v>
      </c>
      <c r="T17" s="4">
        <v>0.9823970330904437</v>
      </c>
    </row>
    <row r="18" spans="1:20" ht="13.5">
      <c r="A18" s="1" t="s">
        <v>41</v>
      </c>
      <c r="B18" s="3">
        <v>509039</v>
      </c>
      <c r="C18" s="3">
        <v>197172</v>
      </c>
      <c r="D18" s="4">
        <v>1.0083933898835582</v>
      </c>
      <c r="E18" s="3">
        <v>45634</v>
      </c>
      <c r="F18" s="3">
        <v>32391</v>
      </c>
      <c r="G18" s="4">
        <v>0.9596450276533552</v>
      </c>
      <c r="H18" s="3">
        <v>554673</v>
      </c>
      <c r="I18" s="3">
        <v>229563</v>
      </c>
      <c r="J18" s="4">
        <v>1.0041965764770844</v>
      </c>
      <c r="K18" s="3">
        <v>76585</v>
      </c>
      <c r="L18" s="4">
        <v>1.0114370237324846</v>
      </c>
      <c r="M18" s="3">
        <v>167417</v>
      </c>
      <c r="N18" s="4">
        <v>0.9567615139756434</v>
      </c>
      <c r="O18" s="3">
        <v>244002</v>
      </c>
      <c r="P18" s="4">
        <v>0.973275043677354</v>
      </c>
      <c r="Q18" s="3">
        <v>35392</v>
      </c>
      <c r="R18" s="4">
        <v>0.9369407528988193</v>
      </c>
      <c r="S18" s="3">
        <v>834067</v>
      </c>
      <c r="T18" s="4">
        <v>0.9919555772800955</v>
      </c>
    </row>
    <row r="19" spans="1:20" ht="13.5">
      <c r="A19" s="26" t="s">
        <v>15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</sheetData>
  <mergeCells count="16">
    <mergeCell ref="O3:P3"/>
    <mergeCell ref="A19:T19"/>
    <mergeCell ref="E3:G3"/>
    <mergeCell ref="H3:J3"/>
    <mergeCell ref="K3:L3"/>
    <mergeCell ref="M3:N3"/>
    <mergeCell ref="A1:Q1"/>
    <mergeCell ref="R1:T1"/>
    <mergeCell ref="A2:A4"/>
    <mergeCell ref="B2:J2"/>
    <mergeCell ref="K2:P2"/>
    <mergeCell ref="Q2:Q4"/>
    <mergeCell ref="R2:R4"/>
    <mergeCell ref="S2:S4"/>
    <mergeCell ref="T2:T4"/>
    <mergeCell ref="B3:D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20" sqref="A20"/>
    </sheetView>
  </sheetViews>
  <sheetFormatPr defaultColWidth="9.00390625" defaultRowHeight="13.5"/>
  <cols>
    <col min="1" max="1" width="10.00390625" style="0" customWidth="1"/>
  </cols>
  <sheetData>
    <row r="1" spans="1:20" ht="14.25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 t="s">
        <v>0</v>
      </c>
      <c r="S1" s="23"/>
      <c r="T1" s="23"/>
    </row>
    <row r="2" spans="1:20" ht="13.5">
      <c r="A2" s="24"/>
      <c r="B2" s="21" t="s">
        <v>33</v>
      </c>
      <c r="C2" s="21"/>
      <c r="D2" s="21"/>
      <c r="E2" s="21"/>
      <c r="F2" s="21"/>
      <c r="G2" s="21"/>
      <c r="H2" s="21"/>
      <c r="I2" s="21"/>
      <c r="J2" s="21"/>
      <c r="K2" s="19" t="s">
        <v>34</v>
      </c>
      <c r="L2" s="21"/>
      <c r="M2" s="21"/>
      <c r="N2" s="21"/>
      <c r="O2" s="21"/>
      <c r="P2" s="20"/>
      <c r="Q2" s="25" t="s">
        <v>1</v>
      </c>
      <c r="R2" s="25" t="s">
        <v>2</v>
      </c>
      <c r="S2" s="25" t="s">
        <v>3</v>
      </c>
      <c r="T2" s="25" t="s">
        <v>2</v>
      </c>
    </row>
    <row r="3" spans="1:20" ht="13.5">
      <c r="A3" s="24"/>
      <c r="B3" s="19" t="s">
        <v>35</v>
      </c>
      <c r="C3" s="21"/>
      <c r="D3" s="20"/>
      <c r="E3" s="21" t="s">
        <v>36</v>
      </c>
      <c r="F3" s="21"/>
      <c r="G3" s="21"/>
      <c r="H3" s="19" t="s">
        <v>37</v>
      </c>
      <c r="I3" s="21"/>
      <c r="J3" s="20"/>
      <c r="K3" s="19" t="s">
        <v>38</v>
      </c>
      <c r="L3" s="21"/>
      <c r="M3" s="21" t="s">
        <v>39</v>
      </c>
      <c r="N3" s="21"/>
      <c r="O3" s="21" t="s">
        <v>37</v>
      </c>
      <c r="P3" s="20"/>
      <c r="Q3" s="25"/>
      <c r="R3" s="25"/>
      <c r="S3" s="25"/>
      <c r="T3" s="25"/>
    </row>
    <row r="4" spans="1:20" ht="13.5">
      <c r="A4" s="24"/>
      <c r="B4" s="1" t="s">
        <v>4</v>
      </c>
      <c r="C4" s="1" t="s">
        <v>40</v>
      </c>
      <c r="D4" s="1" t="s">
        <v>2</v>
      </c>
      <c r="E4" s="1" t="s">
        <v>4</v>
      </c>
      <c r="F4" s="1" t="s">
        <v>40</v>
      </c>
      <c r="G4" s="1" t="s">
        <v>2</v>
      </c>
      <c r="H4" s="1" t="s">
        <v>4</v>
      </c>
      <c r="I4" s="1" t="s">
        <v>40</v>
      </c>
      <c r="J4" s="1" t="s">
        <v>2</v>
      </c>
      <c r="K4" s="1" t="s">
        <v>4</v>
      </c>
      <c r="L4" s="1" t="s">
        <v>2</v>
      </c>
      <c r="M4" s="1" t="s">
        <v>4</v>
      </c>
      <c r="N4" s="1" t="s">
        <v>2</v>
      </c>
      <c r="O4" s="1" t="s">
        <v>4</v>
      </c>
      <c r="P4" s="12" t="s">
        <v>2</v>
      </c>
      <c r="Q4" s="25"/>
      <c r="R4" s="25"/>
      <c r="S4" s="25"/>
      <c r="T4" s="25"/>
    </row>
    <row r="5" spans="1:20" ht="13.5">
      <c r="A5" s="2" t="s">
        <v>45</v>
      </c>
      <c r="B5" s="3">
        <v>496029</v>
      </c>
      <c r="C5" s="3">
        <v>187974</v>
      </c>
      <c r="D5" s="4">
        <v>0.9472782619987931</v>
      </c>
      <c r="E5" s="3">
        <v>47909</v>
      </c>
      <c r="F5" s="3">
        <v>32743</v>
      </c>
      <c r="G5" s="4">
        <v>0.9533370477971903</v>
      </c>
      <c r="H5" s="3">
        <v>543938</v>
      </c>
      <c r="I5" s="3">
        <v>220717</v>
      </c>
      <c r="J5" s="4">
        <v>0.947808813535695</v>
      </c>
      <c r="K5" s="3">
        <v>73938</v>
      </c>
      <c r="L5" s="4">
        <v>1.0312421545928756</v>
      </c>
      <c r="M5" s="3">
        <v>175599</v>
      </c>
      <c r="N5" s="4">
        <v>0.9235587720174825</v>
      </c>
      <c r="O5" s="3">
        <v>249537</v>
      </c>
      <c r="P5" s="4">
        <v>0.9530460487871948</v>
      </c>
      <c r="Q5" s="3">
        <v>36441</v>
      </c>
      <c r="R5" s="4">
        <v>0.8870740019474197</v>
      </c>
      <c r="S5" s="3">
        <v>829916</v>
      </c>
      <c r="T5" s="4">
        <v>0.9465272051468919</v>
      </c>
    </row>
    <row r="6" spans="1:20" ht="13.5">
      <c r="A6" s="5">
        <v>36161</v>
      </c>
      <c r="B6" s="3">
        <v>36110</v>
      </c>
      <c r="C6" s="3">
        <v>13392</v>
      </c>
      <c r="D6" s="4">
        <v>0.9743658931462493</v>
      </c>
      <c r="E6" s="3">
        <v>4486</v>
      </c>
      <c r="F6" s="3">
        <v>3046</v>
      </c>
      <c r="G6" s="4">
        <v>0.9550777091760698</v>
      </c>
      <c r="H6" s="3">
        <v>40596</v>
      </c>
      <c r="I6" s="3">
        <v>16438</v>
      </c>
      <c r="J6" s="4">
        <v>0.9721962784682807</v>
      </c>
      <c r="K6" s="3">
        <v>5290</v>
      </c>
      <c r="L6" s="4">
        <v>1.0216299729625338</v>
      </c>
      <c r="M6" s="3">
        <v>11909</v>
      </c>
      <c r="N6" s="4">
        <v>1.0022723447231106</v>
      </c>
      <c r="O6" s="3">
        <v>17199</v>
      </c>
      <c r="P6" s="4">
        <v>1.008147713950762</v>
      </c>
      <c r="Q6" s="3">
        <v>2754</v>
      </c>
      <c r="R6" s="4">
        <v>0.9917176809506661</v>
      </c>
      <c r="S6" s="3">
        <v>60549</v>
      </c>
      <c r="T6" s="4">
        <v>0.9830340617592622</v>
      </c>
    </row>
    <row r="7" spans="1:20" ht="13.5">
      <c r="A7" s="6" t="s">
        <v>5</v>
      </c>
      <c r="B7" s="3">
        <v>38450</v>
      </c>
      <c r="C7" s="3">
        <v>14085</v>
      </c>
      <c r="D7" s="4">
        <v>0.984962983835848</v>
      </c>
      <c r="E7" s="3">
        <v>5827</v>
      </c>
      <c r="F7" s="3">
        <v>4035</v>
      </c>
      <c r="G7" s="4">
        <v>0.9034108527131783</v>
      </c>
      <c r="H7" s="3">
        <v>44277</v>
      </c>
      <c r="I7" s="3">
        <v>18120</v>
      </c>
      <c r="J7" s="4">
        <v>0.9733989931189131</v>
      </c>
      <c r="K7" s="3">
        <v>5825</v>
      </c>
      <c r="L7" s="4">
        <v>1.0221091419547288</v>
      </c>
      <c r="M7" s="3">
        <v>13380</v>
      </c>
      <c r="N7" s="4">
        <v>1.021686010995724</v>
      </c>
      <c r="O7" s="3">
        <v>19205</v>
      </c>
      <c r="P7" s="4">
        <v>1.0218143123171055</v>
      </c>
      <c r="Q7" s="3">
        <v>3250</v>
      </c>
      <c r="R7" s="4">
        <v>1.115305422100206</v>
      </c>
      <c r="S7" s="3">
        <v>66732</v>
      </c>
      <c r="T7" s="4">
        <v>0.9930948270730401</v>
      </c>
    </row>
    <row r="8" spans="1:20" ht="13.5">
      <c r="A8" s="6" t="s">
        <v>6</v>
      </c>
      <c r="B8" s="3">
        <v>43521</v>
      </c>
      <c r="C8" s="3">
        <v>16960</v>
      </c>
      <c r="D8" s="4">
        <v>1.0309124502558271</v>
      </c>
      <c r="E8" s="3">
        <v>7075</v>
      </c>
      <c r="F8" s="3">
        <v>5022</v>
      </c>
      <c r="G8" s="4">
        <v>1.045978710821999</v>
      </c>
      <c r="H8" s="3">
        <v>50596</v>
      </c>
      <c r="I8" s="3">
        <v>21982</v>
      </c>
      <c r="J8" s="4">
        <v>1.0329930583911802</v>
      </c>
      <c r="K8" s="3">
        <v>6311</v>
      </c>
      <c r="L8" s="4">
        <v>1.0039770919503659</v>
      </c>
      <c r="M8" s="3">
        <v>14950</v>
      </c>
      <c r="N8" s="4">
        <v>1.0209656491156185</v>
      </c>
      <c r="O8" s="3">
        <v>21261</v>
      </c>
      <c r="P8" s="4">
        <v>1.015863156385876</v>
      </c>
      <c r="Q8" s="3">
        <v>3324</v>
      </c>
      <c r="R8" s="4">
        <v>1.022140221402214</v>
      </c>
      <c r="S8" s="3">
        <v>75181</v>
      </c>
      <c r="T8" s="4">
        <v>1.0276103388417326</v>
      </c>
    </row>
    <row r="9" spans="1:20" ht="13.5">
      <c r="A9" s="6" t="s">
        <v>42</v>
      </c>
      <c r="B9" s="3">
        <v>43491</v>
      </c>
      <c r="C9" s="3">
        <v>16540</v>
      </c>
      <c r="D9" s="4">
        <v>1.03171703752906</v>
      </c>
      <c r="E9" s="3">
        <v>4657</v>
      </c>
      <c r="F9" s="3">
        <v>3336</v>
      </c>
      <c r="G9" s="4">
        <v>1.0775104118463674</v>
      </c>
      <c r="H9" s="3">
        <v>48148</v>
      </c>
      <c r="I9" s="3">
        <v>19876</v>
      </c>
      <c r="J9" s="4">
        <v>1.035975557276874</v>
      </c>
      <c r="K9" s="3">
        <v>6490</v>
      </c>
      <c r="L9" s="4">
        <v>1.0405643738977073</v>
      </c>
      <c r="M9" s="3">
        <v>15743</v>
      </c>
      <c r="N9" s="4">
        <v>0.9907488986784141</v>
      </c>
      <c r="O9" s="3">
        <v>22233</v>
      </c>
      <c r="P9" s="4">
        <v>1.0047905274099516</v>
      </c>
      <c r="Q9" s="3">
        <v>3662</v>
      </c>
      <c r="R9" s="4">
        <v>1.0246222719641858</v>
      </c>
      <c r="S9" s="3">
        <v>74043</v>
      </c>
      <c r="T9" s="4">
        <v>1.0258531111018745</v>
      </c>
    </row>
    <row r="10" spans="1:20" ht="13.5">
      <c r="A10" s="6" t="s">
        <v>7</v>
      </c>
      <c r="B10" s="3">
        <v>39282</v>
      </c>
      <c r="C10" s="3">
        <v>15040</v>
      </c>
      <c r="D10" s="4">
        <v>0.9949848024316109</v>
      </c>
      <c r="E10" s="3">
        <v>2813</v>
      </c>
      <c r="F10" s="3">
        <v>1824</v>
      </c>
      <c r="G10" s="4">
        <v>1.0449479940564637</v>
      </c>
      <c r="H10" s="3">
        <v>42095</v>
      </c>
      <c r="I10" s="3">
        <v>16864</v>
      </c>
      <c r="J10" s="4">
        <v>0.9981741439817888</v>
      </c>
      <c r="K10" s="3">
        <v>5726</v>
      </c>
      <c r="L10" s="4">
        <v>0.9940972222222222</v>
      </c>
      <c r="M10" s="3">
        <v>13026</v>
      </c>
      <c r="N10" s="4">
        <v>0.9527501462843768</v>
      </c>
      <c r="O10" s="3">
        <v>18752</v>
      </c>
      <c r="P10" s="4">
        <v>0.9650061753808151</v>
      </c>
      <c r="Q10" s="3">
        <v>3095</v>
      </c>
      <c r="R10" s="4">
        <v>0.9907170294494239</v>
      </c>
      <c r="S10" s="3">
        <v>63942</v>
      </c>
      <c r="T10" s="4">
        <v>0.9878568780126066</v>
      </c>
    </row>
    <row r="11" spans="1:20" ht="13.5">
      <c r="A11" s="6" t="s">
        <v>8</v>
      </c>
      <c r="B11" s="3">
        <v>42267</v>
      </c>
      <c r="C11" s="3">
        <v>16243</v>
      </c>
      <c r="D11" s="4">
        <v>1.0264960170973383</v>
      </c>
      <c r="E11" s="3">
        <v>1883</v>
      </c>
      <c r="F11" s="3">
        <v>1299</v>
      </c>
      <c r="G11" s="4">
        <v>0.8697459584295612</v>
      </c>
      <c r="H11" s="3">
        <v>44150</v>
      </c>
      <c r="I11" s="3">
        <v>17542</v>
      </c>
      <c r="J11" s="4">
        <v>1.018665928335756</v>
      </c>
      <c r="K11" s="3">
        <v>6410</v>
      </c>
      <c r="L11" s="4">
        <v>0.991492652745553</v>
      </c>
      <c r="M11" s="3">
        <v>14888</v>
      </c>
      <c r="N11" s="4">
        <v>0.9823172340987067</v>
      </c>
      <c r="O11" s="3">
        <v>21298</v>
      </c>
      <c r="P11" s="4">
        <v>0.9850608204985893</v>
      </c>
      <c r="Q11" s="3">
        <v>3108</v>
      </c>
      <c r="R11" s="4">
        <v>0.9622291021671827</v>
      </c>
      <c r="S11" s="3">
        <v>68556</v>
      </c>
      <c r="T11" s="4">
        <v>1.0053378695448147</v>
      </c>
    </row>
    <row r="12" spans="1:20" ht="13.5">
      <c r="A12" s="6" t="s">
        <v>9</v>
      </c>
      <c r="B12" s="3">
        <v>42615</v>
      </c>
      <c r="C12" s="3">
        <v>16260</v>
      </c>
      <c r="D12" s="4">
        <v>1.0284535186794093</v>
      </c>
      <c r="E12" s="3">
        <v>2183</v>
      </c>
      <c r="F12" s="3">
        <v>1454</v>
      </c>
      <c r="G12" s="4">
        <v>0.9776085982982534</v>
      </c>
      <c r="H12" s="3">
        <v>44798</v>
      </c>
      <c r="I12" s="3">
        <v>17714</v>
      </c>
      <c r="J12" s="4">
        <v>1.025853580343035</v>
      </c>
      <c r="K12" s="3">
        <v>6333</v>
      </c>
      <c r="L12" s="4">
        <v>1.0084394904458598</v>
      </c>
      <c r="M12" s="3">
        <v>14898</v>
      </c>
      <c r="N12" s="4">
        <v>0.9580091312455791</v>
      </c>
      <c r="O12" s="3">
        <v>21231</v>
      </c>
      <c r="P12" s="4">
        <v>0.9725161467637763</v>
      </c>
      <c r="Q12" s="3">
        <v>3023</v>
      </c>
      <c r="R12" s="4">
        <v>0.9776843467011643</v>
      </c>
      <c r="S12" s="3">
        <v>69052</v>
      </c>
      <c r="T12" s="4">
        <v>1.0067063214369023</v>
      </c>
    </row>
    <row r="13" spans="1:20" ht="13.5">
      <c r="A13" s="6" t="s">
        <v>10</v>
      </c>
      <c r="B13" s="3">
        <v>39406</v>
      </c>
      <c r="C13" s="3">
        <v>15216</v>
      </c>
      <c r="D13" s="4">
        <v>1.0408621463852716</v>
      </c>
      <c r="E13" s="3">
        <v>2440</v>
      </c>
      <c r="F13" s="3">
        <v>1553</v>
      </c>
      <c r="G13" s="4">
        <v>0.9834744054816607</v>
      </c>
      <c r="H13" s="3">
        <v>41846</v>
      </c>
      <c r="I13" s="3">
        <v>16769</v>
      </c>
      <c r="J13" s="4">
        <v>1.0373326722855727</v>
      </c>
      <c r="K13" s="3">
        <v>5790</v>
      </c>
      <c r="L13" s="4">
        <v>0.98202170963365</v>
      </c>
      <c r="M13" s="3">
        <v>14350</v>
      </c>
      <c r="N13" s="4">
        <v>1.0449282749581301</v>
      </c>
      <c r="O13" s="3">
        <v>20140</v>
      </c>
      <c r="P13" s="4">
        <v>1.0260329104895818</v>
      </c>
      <c r="Q13" s="3">
        <v>2663</v>
      </c>
      <c r="R13" s="4">
        <v>1.0546534653465347</v>
      </c>
      <c r="S13" s="3">
        <v>64649</v>
      </c>
      <c r="T13" s="4">
        <v>1.0344833103977982</v>
      </c>
    </row>
    <row r="14" spans="1:20" ht="13.5">
      <c r="A14" s="6" t="s">
        <v>11</v>
      </c>
      <c r="B14" s="3">
        <v>43960</v>
      </c>
      <c r="C14" s="3">
        <v>16926</v>
      </c>
      <c r="D14" s="4">
        <v>1.0237779175108876</v>
      </c>
      <c r="E14" s="3">
        <v>3223</v>
      </c>
      <c r="F14" s="3">
        <v>2074</v>
      </c>
      <c r="G14" s="4">
        <v>0.903560414914494</v>
      </c>
      <c r="H14" s="3">
        <v>47183</v>
      </c>
      <c r="I14" s="3">
        <v>19000</v>
      </c>
      <c r="J14" s="4">
        <v>1.014557261428633</v>
      </c>
      <c r="K14" s="3">
        <v>6424</v>
      </c>
      <c r="L14" s="4">
        <v>1.0541516245487366</v>
      </c>
      <c r="M14" s="3">
        <v>15397</v>
      </c>
      <c r="N14" s="4">
        <v>1.0645785798243794</v>
      </c>
      <c r="O14" s="3">
        <v>21821</v>
      </c>
      <c r="P14" s="4">
        <v>1.0614875711436493</v>
      </c>
      <c r="Q14" s="3">
        <v>2949</v>
      </c>
      <c r="R14" s="4">
        <v>1.0257391304347827</v>
      </c>
      <c r="S14" s="3">
        <v>71953</v>
      </c>
      <c r="T14" s="4">
        <v>1.0288112328061998</v>
      </c>
    </row>
    <row r="15" spans="1:20" ht="13.5">
      <c r="A15" s="6" t="s">
        <v>12</v>
      </c>
      <c r="B15" s="3">
        <v>45060</v>
      </c>
      <c r="C15" s="3">
        <v>17717</v>
      </c>
      <c r="D15" s="4">
        <v>1.0084597824627366</v>
      </c>
      <c r="E15" s="3">
        <v>4114</v>
      </c>
      <c r="F15" s="3">
        <v>2784</v>
      </c>
      <c r="G15" s="4">
        <v>1.0814931650893795</v>
      </c>
      <c r="H15" s="3">
        <v>49174</v>
      </c>
      <c r="I15" s="3">
        <v>20501</v>
      </c>
      <c r="J15" s="4">
        <v>1.0141896629955038</v>
      </c>
      <c r="K15" s="3">
        <v>6875</v>
      </c>
      <c r="L15" s="4">
        <v>1.0221528397264348</v>
      </c>
      <c r="M15" s="3">
        <v>14775</v>
      </c>
      <c r="N15" s="4">
        <v>0.9464480174236115</v>
      </c>
      <c r="O15" s="3">
        <v>21650</v>
      </c>
      <c r="P15" s="4">
        <v>0.9692438554864127</v>
      </c>
      <c r="Q15" s="3">
        <v>3319</v>
      </c>
      <c r="R15" s="4">
        <v>0.994010182689428</v>
      </c>
      <c r="S15" s="3">
        <v>74143</v>
      </c>
      <c r="T15" s="4">
        <v>0.9997438041045279</v>
      </c>
    </row>
    <row r="16" spans="1:20" ht="13.5">
      <c r="A16" s="6" t="s">
        <v>13</v>
      </c>
      <c r="B16" s="3">
        <v>46030</v>
      </c>
      <c r="C16" s="3">
        <v>17799</v>
      </c>
      <c r="D16" s="4">
        <v>1.041167156751866</v>
      </c>
      <c r="E16" s="3">
        <v>4314</v>
      </c>
      <c r="F16" s="3">
        <v>3072</v>
      </c>
      <c r="G16" s="4">
        <v>1.0126760563380282</v>
      </c>
      <c r="H16" s="3">
        <v>50344</v>
      </c>
      <c r="I16" s="3">
        <v>20871</v>
      </c>
      <c r="J16" s="4">
        <v>1.0386630905714875</v>
      </c>
      <c r="K16" s="3">
        <v>6942</v>
      </c>
      <c r="L16" s="4">
        <v>1.0734498221741147</v>
      </c>
      <c r="M16" s="3">
        <v>14746</v>
      </c>
      <c r="N16" s="4">
        <v>0.9735903869008319</v>
      </c>
      <c r="O16" s="3">
        <v>21688</v>
      </c>
      <c r="P16" s="4">
        <v>1.0034701337158192</v>
      </c>
      <c r="Q16" s="3">
        <v>3421</v>
      </c>
      <c r="R16" s="4">
        <v>1.2480846406421013</v>
      </c>
      <c r="S16" s="3">
        <v>75453</v>
      </c>
      <c r="T16" s="4">
        <v>1.0361007360210919</v>
      </c>
    </row>
    <row r="17" spans="1:20" ht="13.5">
      <c r="A17" s="6" t="s">
        <v>14</v>
      </c>
      <c r="B17" s="3">
        <v>44610</v>
      </c>
      <c r="C17" s="3">
        <v>17907</v>
      </c>
      <c r="D17" s="4">
        <v>1.0189584285061672</v>
      </c>
      <c r="E17" s="3">
        <v>4538</v>
      </c>
      <c r="F17" s="3">
        <v>49149</v>
      </c>
      <c r="G17" s="4">
        <v>1.0143048725972283</v>
      </c>
      <c r="H17" s="3">
        <v>49148</v>
      </c>
      <c r="I17" s="3">
        <v>67056</v>
      </c>
      <c r="J17" s="4">
        <v>1.01852696149542</v>
      </c>
      <c r="K17" s="3">
        <v>7303</v>
      </c>
      <c r="L17" s="4">
        <v>1.0661313868613138</v>
      </c>
      <c r="M17" s="3">
        <v>16921</v>
      </c>
      <c r="N17" s="4">
        <v>1.0098472189066603</v>
      </c>
      <c r="O17" s="3">
        <v>24224</v>
      </c>
      <c r="P17" s="4">
        <v>1.0261797848004746</v>
      </c>
      <c r="Q17" s="3">
        <v>3206</v>
      </c>
      <c r="R17" s="4">
        <v>1.0693795863909272</v>
      </c>
      <c r="S17" s="3">
        <v>76578</v>
      </c>
      <c r="T17" s="4">
        <v>1.0229768361430975</v>
      </c>
    </row>
    <row r="18" spans="1:20" ht="13.5">
      <c r="A18" s="2" t="s">
        <v>46</v>
      </c>
      <c r="B18" s="3">
        <v>504802</v>
      </c>
      <c r="C18" s="3">
        <v>194085</v>
      </c>
      <c r="D18" s="4">
        <v>1.0176864659122753</v>
      </c>
      <c r="E18" s="3">
        <v>47553</v>
      </c>
      <c r="F18" s="3">
        <v>78648</v>
      </c>
      <c r="G18" s="4">
        <v>0.9925692458619466</v>
      </c>
      <c r="H18" s="3">
        <v>552355</v>
      </c>
      <c r="I18" s="3">
        <v>272733</v>
      </c>
      <c r="J18" s="4">
        <v>1.0154741900731334</v>
      </c>
      <c r="K18" s="3">
        <v>75719</v>
      </c>
      <c r="L18" s="4">
        <v>1.0240877491952718</v>
      </c>
      <c r="M18" s="3">
        <v>174983</v>
      </c>
      <c r="N18" s="4">
        <v>0.9964920073576728</v>
      </c>
      <c r="O18" s="3">
        <v>250702</v>
      </c>
      <c r="P18" s="4">
        <v>1.0046686463330088</v>
      </c>
      <c r="Q18" s="3">
        <v>37774</v>
      </c>
      <c r="R18" s="4">
        <v>1.0365796767377404</v>
      </c>
      <c r="S18" s="3">
        <v>840831</v>
      </c>
      <c r="T18" s="4">
        <v>1.0131519334486865</v>
      </c>
    </row>
    <row r="19" spans="1:20" ht="13.5">
      <c r="A19" s="26" t="s">
        <v>15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</sheetData>
  <mergeCells count="16">
    <mergeCell ref="O3:P3"/>
    <mergeCell ref="A19:T19"/>
    <mergeCell ref="E3:G3"/>
    <mergeCell ref="H3:J3"/>
    <mergeCell ref="K3:L3"/>
    <mergeCell ref="M3:N3"/>
    <mergeCell ref="A1:Q1"/>
    <mergeCell ref="R1:T1"/>
    <mergeCell ref="A2:A4"/>
    <mergeCell ref="B2:J2"/>
    <mergeCell ref="K2:P2"/>
    <mergeCell ref="Q2:Q4"/>
    <mergeCell ref="R2:R4"/>
    <mergeCell ref="S2:S4"/>
    <mergeCell ref="T2:T4"/>
    <mergeCell ref="B3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SOTEC</dc:creator>
  <cp:keywords/>
  <dc:description/>
  <cp:lastModifiedBy>-</cp:lastModifiedBy>
  <dcterms:created xsi:type="dcterms:W3CDTF">2001-04-10T04:48:31Z</dcterms:created>
  <dcterms:modified xsi:type="dcterms:W3CDTF">2006-02-05T13:34:48Z</dcterms:modified>
  <cp:category/>
  <cp:version/>
  <cp:contentType/>
  <cp:contentStatus/>
</cp:coreProperties>
</file>